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lient Summery" r:id="rId3" sheetId="1"/>
    <sheet name="Profit &amp; Loss" r:id="rId4" sheetId="2"/>
    <sheet name="Balance Sheet" r:id="rId5" sheetId="3"/>
    <sheet name="Trial Balance" r:id="rId6" sheetId="4"/>
    <sheet name="General Ledger" r:id="rId7" sheetId="5"/>
    <sheet name="BAS reco." r:id="rId8" sheetId="6"/>
    <sheet name="FBT Employee Contribution" r:id="rId9" sheetId="7"/>
    <sheet name="Asset Loan Schedule" r:id="rId10" sheetId="8"/>
    <sheet name="ITA Reco" r:id="rId11" sheetId="9"/>
    <sheet name="FBT Employee Contribution_1" r:id="rId12" sheetId="10"/>
    <sheet name="Wage Reco" r:id="rId13" sheetId="11"/>
    <sheet name="FBT Employee Contribution_2" r:id="rId14" sheetId="12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&quot;$&quot;#,##0.00"/>
    <numFmt numFmtId="165" formatCode="mm/dd/yyyy"/>
  </numFmts>
  <fonts count="203">
    <font>
      <sz val="11.0"/>
      <color indexed="8"/>
      <name val="Calibri"/>
      <family val="2"/>
      <scheme val="minor"/>
    </font>
    <font>
      <name val="Franklin Gothic Book"/>
      <sz val="11.0"/>
      <b val="true"/>
      <color rgb="FF000000"/>
      <u val="none"/>
    </font>
    <font>
      <name val="Franklin Gothic Book"/>
      <sz val="11.0"/>
      <b val="true"/>
      <color rgb="FF093D93"/>
      <u val="none"/>
    </font>
    <font>
      <name val="Franklin Gothic Book"/>
      <sz val="11.0"/>
      <color rgb="FF093D93"/>
      <u val="none"/>
    </font>
    <font>
      <name val="Franklin Gothic Book"/>
      <sz val="26.0"/>
      <b val="true"/>
      <color rgb="FF093D93"/>
      <u val="none"/>
    </font>
    <font>
      <name val="Franklin Gothic Book"/>
      <sz val="12.0"/>
      <b val="true"/>
      <color rgb="FF000000"/>
      <u val="none"/>
    </font>
    <font>
      <name val="Franklin Gothic Book"/>
      <sz val="11.0"/>
      <b val="true"/>
      <color rgb="FF093D93"/>
      <u val="single"/>
    </font>
    <font>
      <name val="Franklin Gothic Book"/>
      <sz val="12.0"/>
      <b val="true"/>
      <color rgb="FF000000"/>
      <u val="none"/>
    </font>
    <font>
      <name val="Franklin Gothic Book"/>
      <sz val="18.0"/>
      <b val="true"/>
      <color rgb="FF000000"/>
      <u val="none"/>
    </font>
    <font>
      <name val="Franklin Gothic Book"/>
      <sz val="11.0"/>
      <b val="true"/>
      <color rgb="FF000000"/>
      <u val="none"/>
    </font>
    <font>
      <name val="Franklin Gothic Book"/>
      <sz val="11.0"/>
      <b val="true"/>
      <color rgb="FF000000"/>
      <u val="none"/>
    </font>
    <font>
      <name val="Franklin Gothic Book"/>
      <sz val="11.0"/>
      <b val="true"/>
      <color rgb="FF093D93"/>
      <u val="single"/>
    </font>
    <font>
      <name val="Franklin Gothic Book"/>
      <sz val="11.0"/>
      <b val="true"/>
      <color rgb="FF093D93"/>
      <u val="single"/>
    </font>
    <font>
      <name val="Franklin Gothic Book"/>
      <sz val="11.0"/>
      <b val="true"/>
      <color rgb="FF093D93"/>
      <u val="single"/>
    </font>
    <font>
      <name val="Franklin Gothic Book"/>
      <sz val="11.0"/>
      <b val="true"/>
      <color rgb="FF093D93"/>
      <u val="single"/>
    </font>
    <font>
      <name val="Franklin Gothic Book"/>
      <sz val="12.0"/>
      <b val="true"/>
      <color rgb="FF000000"/>
      <u val="none"/>
    </font>
    <font>
      <name val="Franklin Gothic Book"/>
      <sz val="18.0"/>
      <b val="true"/>
      <color rgb="FF000000"/>
      <u val="none"/>
    </font>
    <font>
      <name val="Franklin Gothic Book"/>
      <sz val="11.0"/>
      <b val="true"/>
      <color rgb="FF000000"/>
      <u val="none"/>
    </font>
    <font>
      <name val="Franklin Gothic Book"/>
      <sz val="11.0"/>
      <b val="true"/>
      <color rgb="FF000000"/>
      <u val="none"/>
    </font>
    <font>
      <name val="Franklin Gothic Book"/>
      <sz val="11.0"/>
      <b val="true"/>
      <color rgb="FF093D93"/>
      <u val="single"/>
    </font>
    <font>
      <name val="Franklin Gothic Book"/>
      <sz val="11.0"/>
      <b val="true"/>
      <color rgb="FF093D93"/>
      <u val="single"/>
    </font>
    <font>
      <name val="Franklin Gothic Book"/>
      <sz val="11.0"/>
      <b val="true"/>
      <color rgb="FF093D93"/>
      <u val="single"/>
    </font>
    <font>
      <name val="Franklin Gothic Book"/>
      <sz val="12.0"/>
      <b val="true"/>
      <color rgb="FF000000"/>
      <u val="none"/>
    </font>
    <font>
      <name val="Franklin Gothic Book"/>
      <sz val="18.0"/>
      <b val="true"/>
      <color rgb="FF000000"/>
      <u val="none"/>
    </font>
    <font>
      <name val="Franklin Gothic Book"/>
      <sz val="11.0"/>
      <b val="true"/>
      <color rgb="FF000000"/>
      <u val="none"/>
    </font>
    <font>
      <name val="Franklin Gothic Book"/>
      <sz val="11.0"/>
      <b val="true"/>
      <color rgb="FF000000"/>
      <u val="none"/>
    </font>
    <font>
      <name val="Franklin Gothic Book"/>
      <sz val="11.0"/>
      <b val="true"/>
      <color rgb="FF093D93"/>
      <u val="single"/>
    </font>
    <font>
      <name val="Franklin Gothic Book"/>
      <sz val="11.0"/>
      <b val="true"/>
      <color rgb="FF093D93"/>
      <u val="single"/>
    </font>
    <font>
      <name val="Franklin Gothic Book"/>
      <sz val="11.0"/>
      <b val="true"/>
      <color rgb="FF093D93"/>
      <u val="single"/>
    </font>
    <font>
      <name val="Franklin Gothic Book"/>
      <sz val="11.0"/>
      <b val="true"/>
      <color rgb="FF093D93"/>
      <u val="single"/>
    </font>
    <font>
      <name val="Franklin Gothic Book"/>
      <sz val="11.0"/>
      <b val="true"/>
      <color rgb="FF093D93"/>
      <u val="single"/>
    </font>
    <font>
      <name val="Franklin Gothic Book"/>
      <sz val="11.0"/>
      <b val="true"/>
      <color rgb="FF093D93"/>
      <u val="single"/>
    </font>
    <font>
      <name val="Franklin Gothic Book"/>
      <sz val="12.0"/>
      <b val="true"/>
      <color rgb="FF000000"/>
      <u val="none"/>
    </font>
    <font>
      <name val="Franklin Gothic Book"/>
      <sz val="18.0"/>
      <b val="true"/>
      <color rgb="FF000000"/>
      <u val="none"/>
    </font>
    <font>
      <name val="Franklin Gothic Book"/>
      <sz val="11.0"/>
      <b val="true"/>
      <color rgb="FF000000"/>
      <u val="none"/>
    </font>
    <font>
      <name val="Franklin Gothic Book"/>
      <sz val="11.0"/>
      <b val="true"/>
      <color rgb="FF000000"/>
      <u val="none"/>
    </font>
    <font>
      <name val="Franklin Gothic Book"/>
      <sz val="11.0"/>
      <b val="true"/>
      <color rgb="FF093D93"/>
      <u val="single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1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>
      <name val="Franklin Gothic Book"/>
      <sz val="11.0"/>
      <b val="true"/>
      <color rgb="FF093D93"/>
      <u val="single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1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>
      <name val="Franklin Gothic Book"/>
      <sz val="11.0"/>
      <b val="true"/>
      <color rgb="FF093D93"/>
      <u val="single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1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rgb="FFFFFFFF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>
      <name val="Franklin Gothic Book"/>
      <sz val="11.0"/>
      <b val="true"/>
      <color rgb="FF093D93"/>
      <u val="single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1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000000"/>
      <main:name val="Franklin Gothic Book"/>
      <main:family val="2"/>
    </font>
    <font>
      <name val="Franklin Gothic Book"/>
      <sz val="11.0"/>
      <b val="true"/>
      <color rgb="FF093D93"/>
      <u val="single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1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>
      <name val="Franklin Gothic Book"/>
      <sz val="11.0"/>
      <b val="true"/>
      <color rgb="FF093D93"/>
      <u val="single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1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000000"/>
      <main:name val="Franklin Gothic Book"/>
      <main:family val="2"/>
    </font>
    <font>
      <name val="Franklin Gothic Book"/>
      <sz val="11.0"/>
      <b val="true"/>
      <color rgb="FF093D93"/>
      <u val="single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1"/>
      <main:color rgb="FF000000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28"/>
      <main:color rgb="FF308DA2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b/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theme="1"/>
      <main:name val="Franklin Gothic Book"/>
      <main:family val="2"/>
    </font>
    <font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>
      <main:sz val="12"/>
      <main:color rgb="FF262626"/>
      <main:name val="Franklin Gothic Book"/>
      <main:family val="2"/>
    </font>
  </fonts>
  <fills count="23">
    <fill>
      <patternFill patternType="none"/>
    </fill>
    <fill>
      <patternFill patternType="darkGray"/>
    </fill>
    <fill>
      <patternFill patternType="none">
        <fgColor rgb="FFFFFF"/>
      </patternFill>
    </fill>
    <fill>
      <patternFill patternType="solid">
        <fgColor rgb="FFFFFF"/>
      </patternFill>
    </fill>
    <fill>
      <patternFill patternType="none">
        <fgColor rgb="F2F2F2"/>
      </patternFill>
    </fill>
    <fill>
      <patternFill patternType="solid">
        <fgColor rgb="F2F2F2"/>
      </patternFill>
    </fill>
    <fill>
      <patternFill patternType="none">
        <fgColor rgb="E5F8FF"/>
      </patternFill>
    </fill>
    <fill>
      <patternFill patternType="solid">
        <fgColor rgb="E5F8FF"/>
      </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D0CECE"/>
        <main:bgColor indexed="64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F2F2F2"/>
        <main:bgColor rgb="FF00ADEE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FFF2CC"/>
        <main:bgColor rgb="FFB4A7D6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CFEBF1"/>
        <main:bgColor indexed="64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D9E1F2"/>
        <main:bgColor indexed="64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E2EFDA"/>
        <main:bgColor indexed="64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FFF2CC"/>
        <main:bgColor indexed="64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FCE4D6"/>
        <main:bgColor indexed="64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FCE4D6"/>
        <main:bgColor rgb="FFCCCCCC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D9E1F2"/>
        <main:bgColor rgb="FFB4A7D6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F2F2F2"/>
        <main:bgColor rgb="FFCCCCCC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F2F2F2"/>
        <main:bgColor indexed="64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CFEBF1"/>
        <main:bgColor rgb="FFF4CCCC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CCCCCC"/>
        <main:bgColor rgb="FFCCCCCC"/>
      </main:patternFill>
    </fill>
    <fill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patternFill patternType="solid">
        <main:fgColor rgb="FFD9E1F2"/>
        <main:bgColor rgb="FF4A86E8"/>
      </main:patternFill>
    </fill>
  </fills>
  <borders count="64">
    <border>
      <left/>
      <right/>
      <top/>
      <bottom/>
      <diagonal/>
    </border>
    <border>
      <left style="dotted"/>
    </border>
    <border>
      <left style="dotted">
        <color rgb="4285F4"/>
      </left>
    </border>
    <border>
      <right style="dotted"/>
    </border>
    <border>
      <right style="dotted">
        <color rgb="4285F4"/>
      </right>
    </border>
    <border>
      <left/>
      <right/>
      <top>
        <color rgb="4285F4"/>
      </top>
      <bottom/>
      <diagonal/>
    </border>
    <border>
      <bottom style="thick"/>
    </border>
    <border>
      <bottom style="thick">
        <color rgb="4285F4"/>
      </bottom>
    </border>
    <border>
      <left style="dotted">
        <color rgb="4285F4"/>
      </left>
      <top>
        <color rgb="4285F4"/>
      </top>
    </border>
    <border>
      <right style="dotted">
        <color rgb="4285F4"/>
      </right>
      <top>
        <color rgb="4285F4"/>
      </top>
    </border>
    <border>
      <left style="dotted">
        <color rgb="4285F4"/>
      </left>
      <bottom style="thick"/>
    </border>
    <border>
      <left style="dotted">
        <color rgb="4285F4"/>
      </left>
      <bottom style="thick">
        <color rgb="4285F4"/>
      </bottom>
    </border>
    <border>
      <right style="dotted">
        <color rgb="4285F4"/>
      </right>
      <bottom style="thick"/>
    </border>
    <border>
      <right style="dotted">
        <color rgb="4285F4"/>
      </right>
      <bottom style="thick">
        <color rgb="4285F4"/>
      </bottom>
    </border>
    <border>
      <right style="dotted">
        <color rgb="000000"/>
      </right>
    </border>
    <border>
      <left/>
      <right style="dotted"/>
      <top>
        <color rgb="4285F4"/>
      </top>
      <bottom/>
      <diagonal/>
    </border>
    <border>
      <left/>
      <right style="dotted">
        <color rgb="000000"/>
      </right>
      <top>
        <color rgb="4285F4"/>
      </top>
      <bottom/>
      <diagonal/>
    </border>
    <border>
      <right style="dotted"/>
      <bottom style="thick">
        <color rgb="4285F4"/>
      </bottom>
    </border>
    <border>
      <right style="dotted">
        <color rgb="000000"/>
      </right>
      <bottom style="thick">
        <color rgb="4285F4"/>
      </bottom>
    </border>
    <border>
      <top style="thick"/>
    </border>
    <border>
      <top style="thick">
        <color rgb="4285F4"/>
      </top>
    </border>
    <border>
      <top style="thin"/>
      <bottom style="thick"/>
    </border>
    <border>
      <top style="thin"/>
      <bottom style="thick">
        <color rgb="4285F4"/>
      </bottom>
    </border>
    <border>
      <top style="thin">
        <color rgb="4285F4"/>
      </top>
      <bottom style="thick">
        <color rgb="4285F4"/>
      </bottom>
    </border>
    <border>
      <top style="dotted"/>
    </border>
    <border>
      <top style="dotted">
        <color rgb="4285F4"/>
      </top>
    </border>
    <border>
      <bottom style="dotted"/>
    </border>
    <border>
      <left style="dotted"/>
      <bottom style="dotted"/>
    </border>
    <border>
      <left style="dotted"/>
      <right style="dotted"/>
      <bottom style="dotted"/>
    </border>
    <border>
      <left style="dotted"/>
      <right style="dotted"/>
      <top style="dotted"/>
      <bottom style="dotted"/>
    </border>
    <border>
      <left style="dotted"/>
      <right style="dotted"/>
      <top style="dotted"/>
      <bottom style="dotted">
        <color rgb="4285F4"/>
      </bottom>
    </border>
    <border>
      <left style="dotted">
        <color rgb="4285F4"/>
      </left>
      <right style="dotted"/>
      <top style="dotted"/>
      <bottom style="dotted">
        <color rgb="4285F4"/>
      </bottom>
    </border>
    <border>
      <left style="dotted">
        <color rgb="4285F4"/>
      </left>
      <right style="dotted">
        <color rgb="4285F4"/>
      </right>
      <top style="dotted"/>
      <bottom style="dotted">
        <color rgb="4285F4"/>
      </bottom>
    </border>
    <border>
      <left style="dotted">
        <color rgb="4285F4"/>
      </left>
      <right style="dotted">
        <color rgb="4285F4"/>
      </right>
      <top style="dotted">
        <color rgb="4285F4"/>
      </top>
      <bottom style="dotted">
        <color rgb="4285F4"/>
      </bottom>
    </border>
    <border>
      <left style="dotted">
        <color rgb="4285F4"/>
      </left>
      <top style="dotted"/>
    </border>
    <border>
      <left style="dotted">
        <color rgb="4285F4"/>
      </left>
      <top style="dotted">
        <color rgb="4285F4"/>
      </top>
    </border>
    <border>
      <right style="dotted">
        <color rgb="4285F4"/>
      </right>
      <top style="dotted"/>
    </border>
    <border>
      <right style="dotted">
        <color rgb="4285F4"/>
      </right>
      <top style="dotted">
        <color rgb="4285F4"/>
      </top>
    </border>
    <border>
      <bottom style="thin"/>
    </border>
    <border>
      <bottom style="thin">
        <color indexed="8"/>
      </bottom>
    </border>
    <border>
      <left style="dotted"/>
      <bottom style="thick"/>
    </border>
    <border>
      <left style="dotted"/>
      <bottom style="thick">
        <color rgb="4285F4"/>
      </bottom>
    </border>
    <border>
      <left style="thin"/>
    </border>
    <border>
      <left style="thin">
        <color rgb="000000"/>
      </left>
    </border>
    <border>
      <right style="thin"/>
    </border>
    <border>
      <right style="thin">
        <color rgb="000000"/>
      </right>
    </border>
    <border>
      <bottom style="thin">
        <color rgb="000000"/>
      </bottom>
    </border>
    <border>
      <left style="thin">
        <color rgb="000000"/>
      </left>
      <bottom style="thin"/>
    </border>
    <border>
      <left style="thin">
        <color rgb="000000"/>
      </left>
      <bottom style="thin">
        <color rgb="000000"/>
      </bottom>
    </border>
    <border>
      <right style="thin">
        <color rgb="000000"/>
      </right>
      <bottom style="thin"/>
    </border>
    <border>
      <right style="thin">
        <color rgb="000000"/>
      </right>
      <bottom style="thin">
        <color rgb="000000"/>
      </bottom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/>
      <main:right/>
      <main:top/>
      <main:bottom style="thin">
        <main:color indexed="64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/>
      <main:right/>
      <main:top/>
      <main:bottom style="double">
        <main:color indexed="64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 style="dotted">
        <main:color rgb="FF000000"/>
      </main:left>
      <main:right style="dotted">
        <main:color rgb="FF000000"/>
      </main:right>
      <main:top style="thin">
        <main:color rgb="FF000000"/>
      </main:top>
      <main:bottom style="thin">
        <main:color rgb="FF000000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 style="dashed">
        <main:color theme="1"/>
      </main:left>
      <main:right style="dashed">
        <main:color theme="1"/>
      </main:right>
      <main:top style="dashed">
        <main:color theme="1"/>
      </main:top>
      <main:bottom style="dashed">
        <main:color theme="1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 style="dotted">
        <main:color rgb="FF000000"/>
      </main:left>
      <main:right style="dotted">
        <main:color rgb="FF000000"/>
      </main:right>
      <main:top style="thin">
        <main:color rgb="FF000000"/>
      </main:top>
      <main:bottom style="thick">
        <main:color rgb="FF00B0F0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 style="dashed">
        <main:color rgb="FF000000"/>
      </main:left>
      <main:right style="dashed">
        <main:color rgb="FF000000"/>
      </main:right>
      <main:top style="dashed">
        <main:color rgb="FF000000"/>
      </main:top>
      <main:bottom style="dashed">
        <main:color rgb="FF000000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 style="dotted">
        <main:color auto="1"/>
      </main:left>
      <main:right/>
      <main:top style="dotted">
        <main:color auto="1"/>
      </main:top>
      <main:bottom style="dotted">
        <main:color auto="1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/>
      <main:right/>
      <main:top style="dotted">
        <main:color auto="1"/>
      </main:top>
      <main:bottom style="dotted">
        <main:color auto="1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/>
      <main:right style="dotted">
        <main:color auto="1"/>
      </main:right>
      <main:top style="dotted">
        <main:color auto="1"/>
      </main:top>
      <main:bottom style="dotted">
        <main:color auto="1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 style="dotted">
        <main:color rgb="FF000000"/>
      </main:left>
      <main:right/>
      <main:top style="thin">
        <main:color rgb="FF000000"/>
      </main:top>
      <main:bottom style="thin">
        <main:color rgb="FF000000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/>
      <main:right/>
      <main:top style="thin">
        <main:color rgb="FF000000"/>
      </main:top>
      <main:bottom style="thin">
        <main:color rgb="FF000000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/>
      <main:right style="dotted">
        <main:color rgb="FF000000"/>
      </main:right>
      <main:top style="thin">
        <main:color rgb="FF000000"/>
      </main:top>
      <main:bottom style="thin">
        <main:color rgb="FF000000"/>
      </main:bottom>
      <main:diagonal/>
    </border>
    <border xmlns:mc="http://schemas.openxmlformats.org/markup-compatibility/2006" xmlns:xr="http://schemas.microsoft.com/office/spreadsheetml/2014/revision" xmlns:x14ac="http://schemas.microsoft.com/office/spreadsheetml/2009/9/ac" xmlns:x16r2="http://schemas.microsoft.com/office/spreadsheetml/2015/02/main" xmlns:main="http://schemas.openxmlformats.org/spreadsheetml/2006/main">
      <main:left style="dotted">
        <main:color rgb="FF000000"/>
      </main:left>
      <main:right style="dotted">
        <main:color rgb="FF000000"/>
      </main:right>
      <main:top/>
      <main:bottom style="thin">
        <main:color rgb="FF000000"/>
      </main:bottom>
      <main:diagonal/>
    </border>
  </borders>
  <cellStyleXfs count="1">
    <xf numFmtId="0" fontId="0" fillId="0" borderId="0"/>
  </cellStyleXfs>
  <cellXfs count="381">
    <xf numFmtId="0" fontId="0" fillId="0" borderId="0" xfId="0"/>
    <xf numFmtId="0" fontId="1" fillId="3" borderId="0" xfId="0" applyAlignment="true" applyFill="true" applyFont="true">
      <alignment horizontal="left" vertical="top" wrapText="true"/>
    </xf>
    <xf numFmtId="0" fontId="2" fillId="5" borderId="0" xfId="0" applyAlignment="true" applyFill="true" applyFont="true">
      <alignment horizontal="left" wrapText="true"/>
    </xf>
    <xf numFmtId="0" fontId="3" fillId="5" borderId="0" xfId="0" applyAlignment="true" applyFill="true" applyFont="true">
      <alignment horizontal="left" wrapText="true"/>
    </xf>
    <xf numFmtId="0" fontId="4" fillId="5" borderId="0" xfId="0" applyAlignment="true" applyFill="true" applyFont="true">
      <alignment horizontal="left" wrapText="true"/>
    </xf>
    <xf numFmtId="0" fontId="0" fillId="3" borderId="0" xfId="0" applyAlignment="true" applyFill="true" applyFont="false">
      <alignment horizontal="left" vertical="top" wrapText="true"/>
    </xf>
    <xf numFmtId="0" fontId="0" fillId="0" borderId="2" xfId="0" applyBorder="true">
      <alignment wrapText="true"/>
    </xf>
    <xf numFmtId="0" fontId="0" fillId="0" borderId="4" xfId="0" applyBorder="true">
      <alignment wrapText="true"/>
    </xf>
    <xf numFmtId="0" fontId="0" fillId="0" borderId="5" xfId="0" applyBorder="true">
      <alignment wrapText="true"/>
    </xf>
    <xf numFmtId="0" fontId="0" fillId="0" borderId="7" xfId="0" applyBorder="true">
      <alignment wrapText="true"/>
    </xf>
    <xf numFmtId="0" fontId="4" fillId="5" borderId="2" xfId="0" applyAlignment="true" applyFill="true" applyFont="true" applyBorder="true">
      <alignment horizontal="left" wrapText="true"/>
    </xf>
    <xf numFmtId="0" fontId="0" fillId="0" borderId="4" xfId="0" applyBorder="true">
      <alignment wrapText="true"/>
    </xf>
    <xf numFmtId="0" fontId="2" fillId="5" borderId="2" xfId="0" applyAlignment="true" applyFill="true" applyFont="true" applyBorder="true">
      <alignment horizontal="left" wrapText="true"/>
    </xf>
    <xf numFmtId="0" fontId="2" fillId="5" borderId="4" xfId="0" applyAlignment="true" applyFill="true" applyFont="true" applyBorder="true">
      <alignment horizontal="left" wrapText="true"/>
    </xf>
    <xf numFmtId="0" fontId="2" fillId="5" borderId="8" xfId="0" applyAlignment="true" applyFill="true" applyFont="true" applyBorder="true">
      <alignment horizontal="left" wrapText="true"/>
    </xf>
    <xf numFmtId="0" fontId="3" fillId="5" borderId="5" xfId="0" applyAlignment="true" applyFill="true" applyFont="true" applyBorder="true">
      <alignment horizontal="left" wrapText="true"/>
    </xf>
    <xf numFmtId="0" fontId="2" fillId="5" borderId="5" xfId="0" applyAlignment="true" applyFill="true" applyFont="true" applyBorder="true">
      <alignment horizontal="left" wrapText="true"/>
    </xf>
    <xf numFmtId="0" fontId="2" fillId="5" borderId="9" xfId="0" applyAlignment="true" applyFill="true" applyFont="true" applyBorder="true">
      <alignment horizontal="left" wrapText="true"/>
    </xf>
    <xf numFmtId="0" fontId="2" fillId="5" borderId="11" xfId="0" applyAlignment="true" applyFill="true" applyFont="true" applyBorder="true">
      <alignment horizontal="left" wrapText="true"/>
    </xf>
    <xf numFmtId="0" fontId="3" fillId="5" borderId="7" xfId="0" applyAlignment="true" applyFill="true" applyFont="true" applyBorder="true">
      <alignment horizontal="left" wrapText="true"/>
    </xf>
    <xf numFmtId="0" fontId="2" fillId="5" borderId="7" xfId="0" applyAlignment="true" applyFill="true" applyFont="true" applyBorder="true">
      <alignment horizontal="left" wrapText="true"/>
    </xf>
    <xf numFmtId="0" fontId="2" fillId="5" borderId="13" xfId="0" applyAlignment="true" applyFill="true" applyFont="true" applyBorder="true">
      <alignment horizontal="left" wrapText="true"/>
    </xf>
    <xf numFmtId="0" fontId="0" fillId="0" borderId="14" xfId="0" applyBorder="true">
      <alignment wrapText="true"/>
    </xf>
    <xf numFmtId="0" fontId="3" fillId="5" borderId="16" xfId="0" applyAlignment="true" applyFill="true" applyFont="true" applyBorder="true">
      <alignment horizontal="left" wrapText="true"/>
    </xf>
    <xf numFmtId="0" fontId="3" fillId="5" borderId="14" xfId="0" applyAlignment="true" applyFill="true" applyFont="true" applyBorder="true">
      <alignment horizontal="left" wrapText="true"/>
    </xf>
    <xf numFmtId="0" fontId="3" fillId="5" borderId="18" xfId="0" applyAlignment="true" applyFill="true" applyFont="true" applyBorder="true">
      <alignment horizontal="left" wrapText="true"/>
    </xf>
    <xf numFmtId="0" fontId="0" fillId="0" borderId="2" xfId="0" applyBorder="true">
      <alignment wrapText="true"/>
    </xf>
    <xf numFmtId="0" fontId="0" fillId="0" borderId="4" xfId="0" applyBorder="true">
      <alignment wrapText="true"/>
    </xf>
    <xf numFmtId="0" fontId="0" fillId="0" borderId="20" xfId="0" applyBorder="true">
      <alignment wrapText="true"/>
    </xf>
    <xf numFmtId="0" fontId="0" fillId="0" borderId="7" xfId="0" applyBorder="true">
      <alignment wrapText="true"/>
    </xf>
    <xf numFmtId="0" fontId="0" fillId="0" borderId="2" xfId="0" applyBorder="true">
      <alignment wrapText="true"/>
    </xf>
    <xf numFmtId="0" fontId="0" fillId="0" borderId="4" xfId="0" applyBorder="true">
      <alignment wrapText="true"/>
    </xf>
    <xf numFmtId="0" fontId="1" fillId="3" borderId="2" xfId="0" applyAlignment="true" applyFill="true" applyFont="true" applyBorder="true">
      <alignment horizontal="left" vertical="top" wrapText="true"/>
    </xf>
    <xf numFmtId="0" fontId="0" fillId="0" borderId="11" xfId="0" applyBorder="true">
      <alignment wrapText="true"/>
    </xf>
    <xf numFmtId="0" fontId="0" fillId="0" borderId="7" xfId="0" applyBorder="true">
      <alignment wrapText="true"/>
    </xf>
    <xf numFmtId="0" fontId="0" fillId="0" borderId="13" xfId="0" applyBorder="true">
      <alignment wrapText="true"/>
    </xf>
    <xf numFmtId="0" fontId="5" fillId="7" borderId="23" xfId="0" applyAlignment="true" applyFill="true" applyFont="true" applyBorder="true">
      <alignment horizontal="left" vertical="center" wrapText="true"/>
    </xf>
    <xf numFmtId="0" fontId="0" fillId="0" borderId="2" xfId="0" applyBorder="true">
      <alignment wrapText="true"/>
    </xf>
    <xf numFmtId="0" fontId="0" fillId="0" borderId="4" xfId="0" applyBorder="true">
      <alignment wrapText="true"/>
    </xf>
    <xf numFmtId="0" fontId="0" fillId="0" borderId="25" xfId="0" applyBorder="true">
      <alignment wrapText="true"/>
    </xf>
    <xf numFmtId="0" fontId="1" fillId="5" borderId="33" xfId="0" applyAlignment="true" applyFill="true" applyFont="true" applyBorder="true">
      <alignment horizontal="left" vertical="center" wrapText="true"/>
    </xf>
    <xf numFmtId="0" fontId="0" fillId="0" borderId="2" xfId="0" applyBorder="true">
      <alignment wrapText="true"/>
    </xf>
    <xf numFmtId="0" fontId="0" fillId="0" borderId="4" xfId="0" applyBorder="true">
      <alignment wrapText="true"/>
    </xf>
    <xf numFmtId="0" fontId="0" fillId="0" borderId="35" xfId="0" applyBorder="true">
      <alignment wrapText="true"/>
    </xf>
    <xf numFmtId="0" fontId="0" fillId="0" borderId="25" xfId="0" applyBorder="true">
      <alignment wrapText="true"/>
    </xf>
    <xf numFmtId="0" fontId="0" fillId="0" borderId="37" xfId="0" applyBorder="true">
      <alignment wrapText="true"/>
    </xf>
    <xf numFmtId="9" fontId="0" fillId="0" borderId="0" xfId="0" applyNumberFormat="true"/>
    <xf numFmtId="0" fontId="0" fillId="0" borderId="2" xfId="0" applyBorder="true">
      <alignment wrapText="true"/>
    </xf>
    <xf numFmtId="0" fontId="0" fillId="0" borderId="4" xfId="0" applyBorder="true">
      <alignment wrapText="true"/>
    </xf>
    <xf numFmtId="0" fontId="0" fillId="0" borderId="7" xfId="0" applyBorder="true">
      <alignment wrapText="true"/>
    </xf>
    <xf numFmtId="0" fontId="0" fillId="0" borderId="2" xfId="0" applyBorder="true">
      <alignment wrapText="true"/>
    </xf>
    <xf numFmtId="0" fontId="0" fillId="0" borderId="4" xfId="0" applyBorder="true">
      <alignment wrapText="true"/>
    </xf>
    <xf numFmtId="0" fontId="0" fillId="0" borderId="11" xfId="0" applyBorder="true">
      <alignment wrapText="true"/>
    </xf>
    <xf numFmtId="0" fontId="0" fillId="0" borderId="7" xfId="0" applyBorder="true">
      <alignment wrapText="true"/>
    </xf>
    <xf numFmtId="0" fontId="0" fillId="0" borderId="13" xfId="0" applyBorder="true">
      <alignment wrapText="true"/>
    </xf>
    <xf numFmtId="0" fontId="6" fillId="0" borderId="0" xfId="0" applyAlignment="true" applyFont="true">
      <alignment horizontal="left" wrapText="true"/>
    </xf>
    <xf numFmtId="0" fontId="7" fillId="3" borderId="39" xfId="0" applyAlignment="true" applyFill="true" applyFont="true" applyBorder="true">
      <alignment horizontal="left" vertical="center" wrapText="true"/>
    </xf>
    <xf numFmtId="0" fontId="8" fillId="7" borderId="41" xfId="0" applyAlignment="true" applyFill="true" applyFont="true" applyBorder="true">
      <alignment horizontal="left" vertical="center" wrapText="true"/>
    </xf>
    <xf numFmtId="0" fontId="9" fillId="5" borderId="29" xfId="0" applyAlignment="true" applyFill="true" applyFont="true" applyBorder="true">
      <alignment horizontal="right" vertical="center" wrapText="true"/>
    </xf>
    <xf numFmtId="0" fontId="9" fillId="5" borderId="29" xfId="0" applyAlignment="true" applyFill="true" applyFont="true" applyBorder="true">
      <alignment horizontal="left" vertical="center" wrapText="true"/>
    </xf>
    <xf numFmtId="0" fontId="9" fillId="5" borderId="29" xfId="0" applyAlignment="true" applyFill="true" applyFont="true" applyBorder="true">
      <alignment horizontal="center" vertical="center" wrapText="true"/>
    </xf>
    <xf numFmtId="0" fontId="9" fillId="5" borderId="29" xfId="0" applyAlignment="true" applyFill="true" applyFont="true" applyBorder="true">
      <alignment horizontal="center" vertical="center" wrapText="true"/>
    </xf>
    <xf numFmtId="0" fontId="10" fillId="0" borderId="0" xfId="0" applyFont="true"/>
    <xf numFmtId="0" fontId="0" fillId="0" borderId="43" xfId="0" applyBorder="true">
      <alignment wrapText="true"/>
    </xf>
    <xf numFmtId="0" fontId="0" fillId="0" borderId="45" xfId="0" applyBorder="true">
      <alignment wrapText="true"/>
    </xf>
    <xf numFmtId="0" fontId="10" fillId="0" borderId="43" xfId="0" applyFont="true" applyBorder="true">
      <alignment wrapText="true"/>
    </xf>
    <xf numFmtId="0" fontId="0" fillId="0" borderId="45" xfId="0" applyBorder="true">
      <alignment wrapText="true"/>
    </xf>
    <xf numFmtId="9" fontId="0" fillId="0" borderId="0" xfId="0" applyNumberFormat="true"/>
    <xf numFmtId="0" fontId="0" fillId="0" borderId="43" xfId="0" applyBorder="true">
      <alignment wrapText="true"/>
    </xf>
    <xf numFmtId="0" fontId="0" fillId="0" borderId="45" xfId="0" applyBorder="true">
      <alignment wrapText="true"/>
    </xf>
    <xf numFmtId="9" fontId="0" fillId="0" borderId="0" xfId="0" applyNumberFormat="true"/>
    <xf numFmtId="9" fontId="0" fillId="0" borderId="0" xfId="0" applyNumberFormat="true"/>
    <xf numFmtId="0" fontId="11" fillId="0" borderId="0" xfId="0" applyAlignment="true" applyFont="true">
      <alignment horizontal="center" wrapText="true"/>
    </xf>
    <xf numFmtId="9" fontId="0" fillId="0" borderId="0" xfId="0" applyNumberFormat="true"/>
    <xf numFmtId="9" fontId="0" fillId="0" borderId="0" xfId="0" applyNumberFormat="true"/>
    <xf numFmtId="0" fontId="12" fillId="0" borderId="0" xfId="0" applyAlignment="true" applyFont="true">
      <alignment horizontal="center" wrapText="true"/>
    </xf>
    <xf numFmtId="0" fontId="13" fillId="0" borderId="0" xfId="0" applyAlignment="true" applyFont="true">
      <alignment horizontal="center" wrapText="true"/>
    </xf>
    <xf numFmtId="0" fontId="13" fillId="0" borderId="45" xfId="0" applyAlignment="true" applyFont="true" applyBorder="true">
      <alignment horizontal="center" wrapText="true"/>
    </xf>
    <xf numFmtId="9" fontId="0" fillId="0" borderId="0" xfId="0" applyNumberFormat="true"/>
    <xf numFmtId="0" fontId="0" fillId="0" borderId="43" xfId="0" applyBorder="true">
      <alignment wrapText="true"/>
    </xf>
    <xf numFmtId="0" fontId="0" fillId="0" borderId="45" xfId="0" applyBorder="true">
      <alignment wrapText="true"/>
    </xf>
    <xf numFmtId="0" fontId="0" fillId="0" borderId="46" xfId="0" applyBorder="true">
      <alignment wrapText="true"/>
    </xf>
    <xf numFmtId="0" fontId="10" fillId="0" borderId="43" xfId="0" applyFont="true" applyBorder="true">
      <alignment wrapText="true"/>
    </xf>
    <xf numFmtId="0" fontId="0" fillId="0" borderId="45" xfId="0" applyBorder="true">
      <alignment wrapText="true"/>
    </xf>
    <xf numFmtId="0" fontId="10" fillId="0" borderId="48" xfId="0" applyFont="true" applyBorder="true">
      <alignment wrapText="true"/>
    </xf>
    <xf numFmtId="0" fontId="10" fillId="0" borderId="46" xfId="0" applyFont="true" applyBorder="true">
      <alignment wrapText="true"/>
    </xf>
    <xf numFmtId="0" fontId="0" fillId="0" borderId="46" xfId="0" applyBorder="true">
      <alignment wrapText="true"/>
    </xf>
    <xf numFmtId="0" fontId="0" fillId="0" borderId="50" xfId="0" applyBorder="true">
      <alignment wrapText="true"/>
    </xf>
    <xf numFmtId="0" fontId="14" fillId="0" borderId="0" xfId="0" applyAlignment="true" applyFont="true">
      <alignment horizontal="left" wrapText="true"/>
    </xf>
    <xf numFmtId="0" fontId="15" fillId="3" borderId="39" xfId="0" applyAlignment="true" applyFill="true" applyFont="true" applyBorder="true">
      <alignment horizontal="left" vertical="center" wrapText="true"/>
    </xf>
    <xf numFmtId="0" fontId="16" fillId="7" borderId="41" xfId="0" applyAlignment="true" applyFill="true" applyFont="true" applyBorder="true">
      <alignment horizontal="left" vertical="center" wrapText="true"/>
    </xf>
    <xf numFmtId="0" fontId="17" fillId="5" borderId="29" xfId="0" applyAlignment="true" applyFill="true" applyFont="true" applyBorder="true">
      <alignment horizontal="right" vertical="center" wrapText="true"/>
    </xf>
    <xf numFmtId="0" fontId="17" fillId="5" borderId="29" xfId="0" applyAlignment="true" applyFill="true" applyFont="true" applyBorder="true">
      <alignment horizontal="left" vertical="center" wrapText="true"/>
    </xf>
    <xf numFmtId="0" fontId="17" fillId="5" borderId="29" xfId="0" applyAlignment="true" applyFill="true" applyFont="true" applyBorder="true">
      <alignment horizontal="center" vertical="center" wrapText="true"/>
    </xf>
    <xf numFmtId="0" fontId="17" fillId="5" borderId="29" xfId="0" applyAlignment="true" applyFill="true" applyFont="true" applyBorder="true">
      <alignment horizontal="center" vertical="center" wrapText="true"/>
    </xf>
    <xf numFmtId="0" fontId="18" fillId="0" borderId="0" xfId="0" applyFont="true"/>
    <xf numFmtId="0" fontId="0" fillId="0" borderId="43" xfId="0" applyBorder="true">
      <alignment wrapText="true"/>
    </xf>
    <xf numFmtId="0" fontId="0" fillId="0" borderId="45" xfId="0" applyBorder="true">
      <alignment wrapText="true"/>
    </xf>
    <xf numFmtId="0" fontId="18" fillId="0" borderId="43" xfId="0" applyFont="true" applyBorder="true">
      <alignment wrapText="true"/>
    </xf>
    <xf numFmtId="0" fontId="0" fillId="0" borderId="45" xfId="0" applyBorder="true">
      <alignment wrapText="true"/>
    </xf>
    <xf numFmtId="9" fontId="0" fillId="0" borderId="0" xfId="0" applyNumberFormat="true"/>
    <xf numFmtId="0" fontId="0" fillId="0" borderId="43" xfId="0" applyBorder="true">
      <alignment wrapText="true"/>
    </xf>
    <xf numFmtId="0" fontId="0" fillId="0" borderId="45" xfId="0" applyBorder="true">
      <alignment wrapText="true"/>
    </xf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0" fontId="19" fillId="0" borderId="0" xfId="0" applyAlignment="true" applyFont="true">
      <alignment horizontal="center" wrapText="true"/>
    </xf>
    <xf numFmtId="0" fontId="20" fillId="0" borderId="0" xfId="0" applyAlignment="true" applyFont="true">
      <alignment horizontal="center" wrapText="true"/>
    </xf>
    <xf numFmtId="0" fontId="20" fillId="0" borderId="45" xfId="0" applyAlignment="true" applyFont="true" applyBorder="true">
      <alignment horizontal="center" wrapText="true"/>
    </xf>
    <xf numFmtId="9" fontId="0" fillId="0" borderId="0" xfId="0" applyNumberFormat="true"/>
    <xf numFmtId="0" fontId="0" fillId="0" borderId="43" xfId="0" applyBorder="true">
      <alignment wrapText="true"/>
    </xf>
    <xf numFmtId="0" fontId="0" fillId="0" borderId="45" xfId="0" applyBorder="true">
      <alignment wrapText="true"/>
    </xf>
    <xf numFmtId="0" fontId="0" fillId="0" borderId="46" xfId="0" applyBorder="true">
      <alignment wrapText="true"/>
    </xf>
    <xf numFmtId="0" fontId="18" fillId="0" borderId="43" xfId="0" applyFont="true" applyBorder="true">
      <alignment wrapText="true"/>
    </xf>
    <xf numFmtId="0" fontId="0" fillId="0" borderId="45" xfId="0" applyBorder="true">
      <alignment wrapText="true"/>
    </xf>
    <xf numFmtId="0" fontId="18" fillId="0" borderId="48" xfId="0" applyFont="true" applyBorder="true">
      <alignment wrapText="true"/>
    </xf>
    <xf numFmtId="0" fontId="18" fillId="0" borderId="46" xfId="0" applyFont="true" applyBorder="true">
      <alignment wrapText="true"/>
    </xf>
    <xf numFmtId="0" fontId="0" fillId="0" borderId="46" xfId="0" applyBorder="true">
      <alignment wrapText="true"/>
    </xf>
    <xf numFmtId="0" fontId="0" fillId="0" borderId="50" xfId="0" applyBorder="true">
      <alignment wrapText="true"/>
    </xf>
    <xf numFmtId="0" fontId="21" fillId="0" borderId="0" xfId="0" applyAlignment="true" applyFont="true">
      <alignment horizontal="left" wrapText="true"/>
    </xf>
    <xf numFmtId="0" fontId="22" fillId="3" borderId="39" xfId="0" applyAlignment="true" applyFill="true" applyFont="true" applyBorder="true">
      <alignment horizontal="left" vertical="center" wrapText="true"/>
    </xf>
    <xf numFmtId="0" fontId="23" fillId="7" borderId="41" xfId="0" applyAlignment="true" applyFill="true" applyFont="true" applyBorder="true">
      <alignment horizontal="left" vertical="center" wrapText="true"/>
    </xf>
    <xf numFmtId="0" fontId="24" fillId="5" borderId="29" xfId="0" applyAlignment="true" applyFill="true" applyFont="true" applyBorder="true">
      <alignment horizontal="right" vertical="center" wrapText="true"/>
    </xf>
    <xf numFmtId="0" fontId="24" fillId="5" borderId="29" xfId="0" applyAlignment="true" applyFill="true" applyFont="true" applyBorder="true">
      <alignment horizontal="left" vertical="center" wrapText="true"/>
    </xf>
    <xf numFmtId="0" fontId="24" fillId="5" borderId="29" xfId="0" applyAlignment="true" applyFill="true" applyFont="true" applyBorder="true">
      <alignment horizontal="center" vertical="center" wrapText="true"/>
    </xf>
    <xf numFmtId="0" fontId="24" fillId="5" borderId="29" xfId="0" applyAlignment="true" applyFill="true" applyFont="true" applyBorder="true">
      <alignment horizontal="center" vertical="center" wrapText="true"/>
    </xf>
    <xf numFmtId="0" fontId="25" fillId="0" borderId="0" xfId="0" applyFont="true"/>
    <xf numFmtId="0" fontId="0" fillId="0" borderId="43" xfId="0" applyBorder="true">
      <alignment wrapText="true"/>
    </xf>
    <xf numFmtId="0" fontId="0" fillId="0" borderId="45" xfId="0" applyBorder="true">
      <alignment wrapText="true"/>
    </xf>
    <xf numFmtId="0" fontId="25" fillId="0" borderId="43" xfId="0" applyFont="true" applyBorder="true">
      <alignment wrapText="true"/>
    </xf>
    <xf numFmtId="0" fontId="0" fillId="0" borderId="45" xfId="0" applyBorder="true">
      <alignment wrapText="true"/>
    </xf>
    <xf numFmtId="9" fontId="0" fillId="0" borderId="0" xfId="0" applyNumberFormat="true"/>
    <xf numFmtId="0" fontId="0" fillId="0" borderId="43" xfId="0" applyBorder="true">
      <alignment wrapText="true"/>
    </xf>
    <xf numFmtId="0" fontId="26" fillId="0" borderId="0" xfId="0" applyAlignment="true" applyFont="true">
      <alignment horizontal="center" wrapText="true"/>
    </xf>
    <xf numFmtId="0" fontId="27" fillId="0" borderId="0" xfId="0" applyAlignment="true" applyFont="true">
      <alignment horizontal="center" wrapText="true"/>
    </xf>
    <xf numFmtId="0" fontId="27" fillId="0" borderId="45" xfId="0" applyAlignment="true" applyFont="true" applyBorder="true">
      <alignment horizontal="center" wrapText="true"/>
    </xf>
    <xf numFmtId="0" fontId="0" fillId="0" borderId="45" xfId="0" applyBorder="true">
      <alignment wrapText="true"/>
    </xf>
    <xf numFmtId="9" fontId="0" fillId="0" borderId="0" xfId="0" applyNumberFormat="true"/>
    <xf numFmtId="0" fontId="28" fillId="0" borderId="0" xfId="0" applyAlignment="true" applyFont="true">
      <alignment horizontal="center" wrapText="true"/>
    </xf>
    <xf numFmtId="0" fontId="29" fillId="0" borderId="0" xfId="0" applyAlignment="true" applyFont="true">
      <alignment horizontal="center" wrapText="true"/>
    </xf>
    <xf numFmtId="0" fontId="29" fillId="0" borderId="45" xfId="0" applyAlignment="true" applyFont="true" applyBorder="true">
      <alignment horizontal="center" wrapText="true"/>
    </xf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0" fontId="30" fillId="0" borderId="0" xfId="0" applyAlignment="true" applyFont="true">
      <alignment horizontal="center" wrapText="true"/>
    </xf>
    <xf numFmtId="0" fontId="0" fillId="0" borderId="43" xfId="0" applyBorder="true">
      <alignment wrapText="true"/>
    </xf>
    <xf numFmtId="0" fontId="0" fillId="0" borderId="45" xfId="0" applyBorder="true">
      <alignment wrapText="true"/>
    </xf>
    <xf numFmtId="0" fontId="0" fillId="0" borderId="46" xfId="0" applyBorder="true">
      <alignment wrapText="true"/>
    </xf>
    <xf numFmtId="0" fontId="25" fillId="0" borderId="43" xfId="0" applyFont="true" applyBorder="true">
      <alignment wrapText="true"/>
    </xf>
    <xf numFmtId="0" fontId="0" fillId="0" borderId="45" xfId="0" applyBorder="true">
      <alignment wrapText="true"/>
    </xf>
    <xf numFmtId="0" fontId="25" fillId="0" borderId="48" xfId="0" applyFont="true" applyBorder="true">
      <alignment wrapText="true"/>
    </xf>
    <xf numFmtId="0" fontId="25" fillId="0" borderId="46" xfId="0" applyFont="true" applyBorder="true">
      <alignment wrapText="true"/>
    </xf>
    <xf numFmtId="0" fontId="0" fillId="0" borderId="46" xfId="0" applyBorder="true">
      <alignment wrapText="true"/>
    </xf>
    <xf numFmtId="0" fontId="0" fillId="0" borderId="50" xfId="0" applyBorder="true">
      <alignment wrapText="true"/>
    </xf>
    <xf numFmtId="0" fontId="31" fillId="0" borderId="0" xfId="0" applyAlignment="true" applyFont="true">
      <alignment horizontal="left" wrapText="true"/>
    </xf>
    <xf numFmtId="0" fontId="32" fillId="3" borderId="39" xfId="0" applyAlignment="true" applyFill="true" applyFont="true" applyBorder="true">
      <alignment horizontal="left" vertical="center" wrapText="true"/>
    </xf>
    <xf numFmtId="0" fontId="33" fillId="7" borderId="41" xfId="0" applyAlignment="true" applyFill="true" applyFont="true" applyBorder="true">
      <alignment horizontal="left" vertical="center" wrapText="true"/>
    </xf>
    <xf numFmtId="0" fontId="34" fillId="5" borderId="29" xfId="0" applyAlignment="true" applyFill="true" applyFont="true" applyBorder="true">
      <alignment horizontal="right" vertical="center" wrapText="true"/>
    </xf>
    <xf numFmtId="0" fontId="34" fillId="5" borderId="29" xfId="0" applyAlignment="true" applyFill="true" applyFont="true" applyBorder="true">
      <alignment horizontal="left" vertical="center" wrapText="true"/>
    </xf>
    <xf numFmtId="0" fontId="34" fillId="5" borderId="29" xfId="0" applyAlignment="true" applyFill="true" applyFont="true" applyBorder="true">
      <alignment horizontal="left" vertical="center" wrapText="true"/>
    </xf>
    <xf numFmtId="0" fontId="34" fillId="5" borderId="29" xfId="0" applyAlignment="true" applyFill="true" applyFont="true" applyBorder="true">
      <alignment horizontal="left" vertical="center" wrapText="true"/>
    </xf>
    <xf numFmtId="0" fontId="34" fillId="5" borderId="29" xfId="0" applyAlignment="true" applyFill="true" applyFont="true" applyBorder="true">
      <alignment horizontal="left" vertical="center" wrapText="true"/>
    </xf>
    <xf numFmtId="0" fontId="35" fillId="0" borderId="0" xfId="0" applyFont="true"/>
    <xf numFmtId="0" fontId="0" fillId="0" borderId="43" xfId="0" applyBorder="true">
      <alignment wrapText="true"/>
    </xf>
    <xf numFmtId="0" fontId="0" fillId="0" borderId="45" xfId="0" applyBorder="true">
      <alignment wrapText="true"/>
    </xf>
    <xf numFmtId="0" fontId="35" fillId="0" borderId="43" xfId="0" applyFont="true" applyBorder="true">
      <alignment wrapText="true"/>
    </xf>
    <xf numFmtId="0" fontId="0" fillId="0" borderId="45" xfId="0" applyBorder="true">
      <alignment wrapText="true"/>
    </xf>
    <xf numFmtId="9" fontId="0" fillId="0" borderId="0" xfId="0" applyNumberFormat="true"/>
    <xf numFmtId="0" fontId="0" fillId="0" borderId="43" xfId="0" applyBorder="true">
      <alignment wrapText="true"/>
    </xf>
    <xf numFmtId="0" fontId="35" fillId="0" borderId="45" xfId="0" applyFont="true" applyBorder="true">
      <alignment wrapText="true"/>
    </xf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9" fontId="0" fillId="0" borderId="0" xfId="0" applyNumberFormat="true"/>
    <xf numFmtId="0" fontId="0" fillId="0" borderId="43" xfId="0" applyBorder="true">
      <alignment wrapText="true"/>
    </xf>
    <xf numFmtId="0" fontId="0" fillId="0" borderId="45" xfId="0" applyBorder="true">
      <alignment wrapText="true"/>
    </xf>
    <xf numFmtId="0" fontId="0" fillId="0" borderId="46" xfId="0" applyBorder="true">
      <alignment wrapText="true"/>
    </xf>
    <xf numFmtId="0" fontId="35" fillId="0" borderId="43" xfId="0" applyFont="true" applyBorder="true">
      <alignment wrapText="true"/>
    </xf>
    <xf numFmtId="0" fontId="35" fillId="0" borderId="45" xfId="0" applyFont="true" applyBorder="true">
      <alignment wrapText="true"/>
    </xf>
    <xf numFmtId="0" fontId="35" fillId="0" borderId="48" xfId="0" applyFont="true" applyBorder="true">
      <alignment wrapText="true"/>
    </xf>
    <xf numFmtId="0" fontId="35" fillId="0" borderId="46" xfId="0" applyFont="true" applyBorder="true">
      <alignment wrapText="true"/>
    </xf>
    <xf numFmtId="0" fontId="35" fillId="0" borderId="50" xfId="0" applyFont="true" applyBorder="true">
      <alignment wrapText="true"/>
    </xf>
    <xf numFmtId="0" fontId="36" fillId="0" borderId="0" xfId="0" applyAlignment="true" applyFont="true">
      <alignment horizontal="left" wrapText="true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37" fillId="0" borderId="51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8" fillId="0" borderId="0" xfId="2" applyFont="true" applyFill="true" applyBorder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39" fillId="0" borderId="0" xfId="2" applyFont="true" applyAlignment="1" applyFill="true" applyBorder="true" applyNumberFormat="true">
      <main:alignment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0" fillId="0" borderId="52" xfId="2" applyFont="true" applyBorder="true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41" fillId="0" borderId="0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42" fillId="0" borderId="5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43" fillId="8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44" fillId="0" borderId="0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45" fillId="9" borderId="53" xfId="0" applyFont="true" applyFill="true" applyBorder="true" applyAlignment="1" applyNumberFormat="true">
      <main:alignment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46" fillId="10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47" fillId="11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48" fillId="12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49" fillId="13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50" fillId="14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51" fillId="15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52" fillId="8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53" fillId="16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54" fillId="17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55" fillId="0" borderId="53" xfId="0" applyFont="true" applyBorder="true" applyFill="true" applyNumberFormat="true"/>
    <xf numFmtId="0" fontId="56" fillId="0" borderId="0" xfId="0" applyAlignment="true" applyFont="true">
      <alignment horizontal="left" wrapText="true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7" fillId="0" borderId="51" xfId="0" applyFont="true" applyBorder="true" applyAlignment="1" applyFill="true" applyNumberFormat="true">
      <main:alignment horizontal="lef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8" fillId="0" borderId="0" xfId="2" applyFont="true" applyAlignment="1" applyFill="true" applyBorder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59" fillId="0" borderId="52" xfId="2" applyFont="true" applyBorder="true" applyAlignment="1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60" fillId="9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61" fillId="9" borderId="53" xfId="0" applyFont="true" applyFill="true" applyBorder="true" applyAlignment="1" applyNumberFormat="true">
      <main:alignment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62" fillId="0" borderId="0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63" fillId="0" borderId="5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64" fillId="11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65" fillId="12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66" fillId="13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67" fillId="14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68" fillId="15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69" fillId="18" borderId="55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70" fillId="16" borderId="55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71" fillId="8" borderId="54" xfId="1" applyFont="true" applyFill="true" applyBorder="true" applyNumberFormat="true"/>
    <xf numFmtId="0" fontId="72" fillId="0" borderId="0" xfId="0" applyAlignment="true" applyFont="true">
      <alignment horizontal="left" wrapText="true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73" fillId="0" borderId="51" xfId="0" applyFont="true" applyBorder="true" applyAlignment="1" applyFill="true" applyNumberFormat="true">
      <main:alignment horizontal="lef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74" fillId="0" borderId="0" xfId="2" applyFont="true" applyFill="true" applyBorder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75" fillId="0" borderId="52" xfId="2" applyFont="true" applyBorder="true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76" fillId="0" borderId="0" xfId="0" applyFont="true" applyAlignment="1" applyFill="true" applyBorder="true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77" fillId="0" borderId="0" xfId="0" applyFont="true" applyAlignment="1" applyFill="true" applyBorder="true" applyNumberFormat="true">
      <main:alignment horizontal="lef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78" fillId="0" borderId="0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79" fillId="0" borderId="56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80" fillId="8" borderId="56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81" fillId="8" borderId="56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82" fillId="11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83" fillId="8" borderId="56" xfId="0" applyFont="true" applyFill="true" applyBorder="true" applyAlignment="1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84" fillId="12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85" fillId="19" borderId="57" xfId="0" applyFont="true" applyFill="true" applyBorder="true" applyAlignment="1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86" fillId="19" borderId="58" xfId="0" applyFont="true" applyFill="true" applyBorder="true" applyAlignment="1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87" fillId="19" borderId="59" xfId="0" applyFont="true" applyFill="true" applyBorder="true" applyAlignment="1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88" fillId="13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89" fillId="0" borderId="0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90" fillId="0" borderId="0" xfId="0" applyFont="true" applyAlignment="1" applyFill="true" applyBorder="true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91" fillId="0" borderId="0" xfId="0" applyFont="true" applyAlignment="1" applyFill="true" applyBorder="true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92" fillId="14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93" fillId="9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94" fillId="9" borderId="53" xfId="0" applyFont="true" applyFill="true" applyBorder="true" applyAlignment="1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95" fillId="19" borderId="53" xfId="0" applyFont="true" applyFill="true" applyBorder="true" applyAlignment="1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96" fillId="15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97" fillId="0" borderId="53" xfId="0" applyFont="true" applyBorder="true" applyAlignment="1" applyFill="true" applyNumberFormat="true">
      <main:alignment horizontal="lef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98" fillId="8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164" fontId="99" fillId="8" borderId="53" xfId="0" applyNumberFormat="true" applyFont="true" applyFill="true" applyBorder="true" applyAlignment="1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00" fillId="0" borderId="53" xfId="0" applyFont="true" applyBorder="true" applyAlignment="1" applyFill="true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01" fillId="0" borderId="5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164" fontId="102" fillId="8" borderId="53" xfId="0" applyNumberFormat="true" applyFont="true" applyFill="true" applyBorder="true" applyAlignment="1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03" fillId="8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04" fillId="8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05" fillId="0" borderId="53" xfId="0" applyFont="true" applyBorder="true" applyAlignment="1" applyFill="true" applyNumberFormat="true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06" fillId="0" borderId="5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07" fillId="0" borderId="5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08" fillId="19" borderId="55" xfId="0" applyFont="true" applyFill="true" applyBorder="true" applyAlignment="1" applyNumberFormat="true">
      <main:alignment horizontal="lef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164" fontId="109" fillId="15" borderId="55" xfId="0" applyNumberFormat="true" applyFont="true" applyFill="true" applyBorder="true" applyAlignment="1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10" fillId="0" borderId="0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165" fontId="111" fillId="8" borderId="53" xfId="0" applyNumberFormat="true" applyFont="true" applyFill="true" applyBorder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12" fillId="19" borderId="60" xfId="0" applyFont="true" applyFill="true" applyBorder="true" applyAlignment="1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13" fillId="19" borderId="61" xfId="0" applyFont="true" applyFill="true" applyBorder="true" applyAlignment="1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14" fillId="19" borderId="62" xfId="0" applyFont="true" applyFill="true" applyBorder="true" applyAlignment="1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15" fillId="19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16" fillId="0" borderId="53" xfId="0" applyFont="true" applyBorder="true" applyAlignment="1" applyFill="true" applyNumberFormat="true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164" fontId="117" fillId="15" borderId="53" xfId="0" applyNumberFormat="true" applyFont="true" applyFill="true" applyBorder="true" applyAlignment="1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18" fillId="0" borderId="55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19" fillId="0" borderId="53" xfId="0" applyFont="true" applyBorder="true" applyAlignment="1" applyFill="true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164" fontId="120" fillId="15" borderId="53" xfId="0" applyNumberFormat="true" applyFont="true" applyFill="true" applyBorder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21" fillId="0" borderId="55" xfId="0" applyFont="true" applyBorder="true" applyAlignment="1" applyFill="true" applyNumberFormat="true">
      <main:alignment horizontal="center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164" fontId="122" fillId="15" borderId="55" xfId="0" applyNumberFormat="true" applyFont="true" applyFill="true" applyBorder="true"/>
    <xf numFmtId="0" fontId="123" fillId="0" borderId="0" xfId="0" applyAlignment="true" applyFont="true">
      <alignment horizontal="left" wrapText="true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24" fillId="0" borderId="51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25" fillId="0" borderId="0" xfId="2" applyFont="true" applyFill="true" applyBorder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26" fillId="0" borderId="52" xfId="2" applyFont="true" applyBorder="true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27" fillId="9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164" fontId="128" fillId="9" borderId="53" xfId="0" applyNumberFormat="true" applyFont="true" applyFill="true" applyBorder="true" applyAlignment="1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29" fillId="0" borderId="0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30" fillId="0" borderId="5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164" fontId="131" fillId="0" borderId="53" xfId="0" applyNumberFormat="true" applyFont="true" applyBorder="true" applyFill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32" fillId="11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33" fillId="0" borderId="6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164" fontId="134" fillId="10" borderId="63" xfId="0" applyNumberFormat="true" applyFont="true" applyFill="true" applyBorder="true" applyAlignment="1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35" fillId="12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164" fontId="136" fillId="0" borderId="63" xfId="0" applyNumberFormat="true" applyFont="true" applyBorder="true" applyFill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37" fillId="13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38" fillId="14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39" fillId="15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40" fillId="8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41" fillId="0" borderId="6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164" fontId="142" fillId="16" borderId="63" xfId="0" applyNumberFormat="true" applyFont="true" applyFill="true" applyBorder="true" applyAlignment="1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164" fontId="143" fillId="20" borderId="63" xfId="0" applyNumberFormat="true" applyFont="true" applyFill="true" applyBorder="true" applyAlignment="1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164" fontId="144" fillId="8" borderId="63" xfId="0" applyNumberFormat="true" applyFont="true" applyFill="true" applyBorder="true" applyAlignment="1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45" fillId="21" borderId="55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164" fontId="146" fillId="16" borderId="55" xfId="0" applyNumberFormat="true" applyFont="true" applyFill="true" applyBorder="true" applyAlignment="1">
      <main:alignment horizontal="righ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47" fillId="0" borderId="0" xfId="0" applyFont="true" applyAlignment="1" applyFill="true" applyBorder="true" applyNumberFormat="true">
      <main:alignment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48" fillId="0" borderId="0" xfId="0" applyFont="true" applyFill="true" applyBorder="true" applyNumberFormat="true"/>
    <xf numFmtId="0" fontId="149" fillId="0" borderId="0" xfId="0" applyAlignment="true" applyFont="true">
      <alignment horizontal="left" wrapText="true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50" fillId="0" borderId="51" xfId="0" applyFont="true" applyBorder="true" applyAlignment="1" applyFill="true" applyNumberFormat="true">
      <main:alignment horizontal="lef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51" fillId="0" borderId="0" xfId="2" applyFont="true" applyFill="true" applyBorder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52" fillId="0" borderId="52" xfId="2" applyFont="true" applyBorder="true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53" fillId="9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54" fillId="9" borderId="53" xfId="0" applyFont="true" applyFill="true" applyBorder="true" applyAlignment="1" applyNumberFormat="true">
      <main:alignment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55" fillId="0" borderId="0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56" fillId="0" borderId="5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57" fillId="11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58" fillId="12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59" fillId="13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60" fillId="14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61" fillId="15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62" fillId="18" borderId="55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63" fillId="16" borderId="55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64" fillId="8" borderId="54" xfId="1" applyFont="true" applyFill="true" applyBorder="true" applyNumberFormat="true"/>
    <xf numFmtId="0" fontId="165" fillId="0" borderId="0" xfId="0" applyAlignment="true" applyFont="true">
      <alignment horizontal="left" wrapText="true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66" fillId="0" borderId="51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67" fillId="0" borderId="0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68" fillId="0" borderId="0" xfId="2" applyFont="true" applyFill="true" applyBorder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69" fillId="0" borderId="52" xfId="2" applyFont="true" applyBorder="true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70" fillId="9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71" fillId="0" borderId="5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72" fillId="22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73" fillId="11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74" fillId="12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75" fillId="10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76" fillId="13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77" fillId="0" borderId="5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78" fillId="14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79" fillId="16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80" fillId="15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81" fillId="8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82" fillId="8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83" fillId="18" borderId="55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84" fillId="16" borderId="55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85" fillId="0" borderId="0" xfId="0" applyFont="true" applyAlignment="1" applyFill="true" applyBorder="true" applyNumberFormat="true">
      <main:alignment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86" fillId="0" borderId="0" xfId="0" applyFont="true" applyFill="true" applyBorder="true" applyNumberFormat="true"/>
    <xf numFmtId="0" fontId="187" fillId="0" borderId="0" xfId="0" applyAlignment="true" applyFont="true">
      <alignment horizontal="left" wrapText="true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88" fillId="0" borderId="51" xfId="0" applyFont="true" applyBorder="true" applyAlignment="1" applyFill="true" applyNumberFormat="true">
      <main:alignment horizontal="left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89" fillId="0" borderId="0" xfId="2" applyFont="true" applyFill="true" applyBorder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90" fillId="0" borderId="52" xfId="2" applyFont="true" applyBorder="true" applyFill="true" applyNumberFormat="true">
      <main:alignment horizontal="left" vertical="center"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91" fillId="9" borderId="53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main="http://schemas.openxmlformats.org/spreadsheetml/2006/main" numFmtId="0" fontId="192" fillId="9" borderId="53" xfId="0" applyFont="true" applyFill="true" applyBorder="true" applyAlignment="1" applyNumberFormat="true">
      <main:alignment wrapText="1"/>
    </xf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93" fillId="0" borderId="0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94" fillId="0" borderId="53" xfId="0" applyFont="true" applyBorder="true" applyFill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95" fillId="11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96" fillId="12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97" fillId="13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98" fillId="14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199" fillId="15" borderId="54" xfId="1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200" fillId="18" borderId="55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201" fillId="16" borderId="55" xfId="0" applyFont="true" applyFill="true" applyBorder="true" applyNumberFormat="true"/>
    <xf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numFmtId="0" fontId="202" fillId="8" borderId="54" xfId="1" applyFont="true" applyFill="true" applyBorder="true" applyNumberFormat="true"/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857250</xdr:colOff>
      <xdr:row>0</xdr:row>
      <xdr:rowOff>114300</xdr:rowOff>
    </xdr:from>
    <xdr:to>
      <xdr:col>5</xdr:col>
      <xdr:colOff>857250</xdr:colOff>
      <xdr:row>0</xdr:row>
      <xdr:rowOff>657225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0" y="114300"/>
          <a:ext cx="3124200" cy="542925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1"/>
  <sheetViews>
    <sheetView workbookViewId="0" tabSelected="true" showGridLines="false"/>
  </sheetViews>
  <sheetFormatPr defaultRowHeight="15.0"/>
  <cols>
    <col min="2" max="2" width="27.44921875" customWidth="true"/>
    <col min="4" max="4" width="31.25" customWidth="true"/>
    <col min="5" max="5" width="23.4375" customWidth="true"/>
    <col min="3" max="3" width="40.234375" customWidth="true"/>
    <col min="6" max="6" width="23.4375" customWidth="true"/>
    <col min="1" max="1" width="1.171875" customWidth="true"/>
  </cols>
  <sheetData>
    <row r="1" customHeight="true" ht="61.0">
      <c r="B1" s="10" t="inlineStr">
        <is>
          <t xml:space="preserve">Tony Traders </t>
        </is>
      </c>
      <c r="C1"/>
      <c r="D1"/>
      <c r="E1"/>
      <c r="F1" s="11"/>
    </row>
    <row r="2">
      <c r="B2" s="14" t="inlineStr">
        <is>
          <t>ABN:</t>
        </is>
      </c>
      <c r="C2" s="23" t="inlineStr">
        <is>
          <t/>
        </is>
      </c>
      <c r="D2" s="16" t="inlineStr">
        <is>
          <t>Job Type:</t>
        </is>
      </c>
      <c r="E2" s="15" t="inlineStr">
        <is>
          <t>YEAR_END_FINALISATION</t>
        </is>
      </c>
      <c r="F2" s="17"/>
    </row>
    <row r="3">
      <c r="B3" s="12" t="inlineStr">
        <is>
          <t>Entity Type:</t>
        </is>
      </c>
      <c r="C3" s="24" t="inlineStr">
        <is>
          <t>SOLE_TRADER</t>
        </is>
      </c>
      <c r="D3" s="2" t="inlineStr">
        <is>
          <t>Label:</t>
        </is>
      </c>
      <c r="E3" s="3" t="inlineStr">
        <is>
          <t/>
        </is>
      </c>
      <c r="F3" s="13"/>
    </row>
    <row r="4">
      <c r="B4" s="12" t="inlineStr">
        <is>
          <t>Group Name:</t>
        </is>
      </c>
      <c r="C4" s="24" t="inlineStr">
        <is>
          <t/>
        </is>
      </c>
      <c r="D4" s="2" t="inlineStr">
        <is>
          <t>Job Note:</t>
        </is>
      </c>
      <c r="E4" s="3" t="inlineStr">
        <is>
          <t/>
        </is>
      </c>
      <c r="F4" s="13"/>
    </row>
    <row r="5">
      <c r="B5" s="12" t="inlineStr">
        <is>
          <t>Financial Year:</t>
        </is>
      </c>
      <c r="C5" s="24" t="n">
        <v>2024.0</v>
      </c>
      <c r="D5" s="2"/>
      <c r="E5" s="3"/>
      <c r="F5" s="13"/>
    </row>
    <row r="6">
      <c r="B6" s="18" t="inlineStr">
        <is>
          <t>Period:</t>
        </is>
      </c>
      <c r="C6" s="25" t="inlineStr">
        <is>
          <t>YEAR</t>
        </is>
      </c>
      <c r="D6" s="20"/>
      <c r="E6" s="19"/>
      <c r="F6" s="21"/>
    </row>
    <row r="7">
      <c r="B7" s="30"/>
      <c r="C7"/>
      <c r="D7"/>
      <c r="E7"/>
      <c r="F7" s="31"/>
    </row>
    <row r="8">
      <c r="B8" s="32" t="inlineStr">
        <is>
          <t>Physical Address:</t>
        </is>
      </c>
      <c r="C8" s="5" t="inlineStr">
        <is>
          <t>195 Sydenham Rd
, MARRICKVILLE, NSW, 2204, Australia</t>
        </is>
      </c>
      <c r="D8" s="1" t="inlineStr">
        <is>
          <t>Mailing Address:</t>
        </is>
      </c>
      <c r="E8" s="5" t="inlineStr">
        <is>
          <t/>
        </is>
      </c>
      <c r="F8" s="31" t="inlineStr">
        <is>
          <t/>
        </is>
      </c>
    </row>
    <row r="9">
      <c r="B9" s="30"/>
      <c r="C9"/>
      <c r="D9"/>
      <c r="E9"/>
      <c r="F9" s="31"/>
    </row>
    <row r="10">
      <c r="B10" s="30"/>
      <c r="C10"/>
      <c r="D10"/>
      <c r="E10"/>
      <c r="F10" s="31"/>
    </row>
    <row r="11">
      <c r="B11" s="30"/>
      <c r="C11"/>
      <c r="D11"/>
      <c r="E11"/>
      <c r="F11" s="31"/>
    </row>
    <row r="12">
      <c r="B12" s="33" t="inlineStr">
        <is>
          <t>Prepared by:</t>
        </is>
      </c>
      <c r="C12" s="34" t="inlineStr">
        <is>
          <t/>
        </is>
      </c>
      <c r="D12" s="34" t="inlineStr">
        <is>
          <t>Reviewed by:</t>
        </is>
      </c>
      <c r="E12" s="34" t="inlineStr">
        <is>
          <t/>
        </is>
      </c>
      <c r="F12" s="35" t="inlineStr">
        <is>
          <t/>
        </is>
      </c>
    </row>
    <row r="14" customHeight="true" ht="20.0">
      <c r="B14" s="36" t="inlineStr">
        <is>
          <t>Relationship Details</t>
        </is>
      </c>
      <c r="C14" s="36"/>
      <c r="D14" s="36"/>
      <c r="E14" s="36"/>
      <c r="F14" s="36"/>
    </row>
    <row r="15">
      <c r="B15" s="43"/>
      <c r="C15" s="44"/>
      <c r="D15" s="44"/>
      <c r="E15" s="44"/>
      <c r="F15" s="45"/>
    </row>
    <row r="16" customHeight="true" ht="20.0">
      <c r="B16" s="40" t="inlineStr">
        <is>
          <t>Name</t>
        </is>
      </c>
      <c r="C16" s="40" t="inlineStr">
        <is>
          <t>Relation</t>
        </is>
      </c>
      <c r="D16" s="40" t="inlineStr">
        <is>
          <t>Entity Type</t>
        </is>
      </c>
      <c r="E16" s="40" t="inlineStr">
        <is>
          <t>Ownership %</t>
        </is>
      </c>
      <c r="F16" s="40" t="inlineStr">
        <is>
          <t>Comments</t>
        </is>
      </c>
    </row>
    <row r="17">
      <c r="B17" s="41" t="inlineStr">
        <is>
          <t>FOCUS FACILITIES PTY LTD</t>
        </is>
      </c>
      <c r="C17" t="inlineStr">
        <is>
          <t>Shareholder</t>
        </is>
      </c>
      <c r="D17" t="inlineStr">
        <is>
          <t>Company</t>
        </is>
      </c>
      <c r="E17" t="n">
        <v>120.0</v>
      </c>
      <c r="F17" s="42" t="inlineStr">
        <is>
          <t/>
        </is>
      </c>
    </row>
    <row r="18">
      <c r="B18" s="41" t="inlineStr">
        <is>
          <t>PS Technologies Pty LTD</t>
        </is>
      </c>
      <c r="C18" t="inlineStr">
        <is>
          <t>Member</t>
        </is>
      </c>
      <c r="D18" t="inlineStr">
        <is>
          <t>Partnership</t>
        </is>
      </c>
      <c r="E18" t="inlineStr">
        <is>
          <t>--</t>
        </is>
      </c>
      <c r="F18" s="42" t="inlineStr">
        <is>
          <t/>
        </is>
      </c>
    </row>
    <row r="19">
      <c r="B19" s="41" t="inlineStr">
        <is>
          <t>PS Technologies Pty LTD</t>
        </is>
      </c>
      <c r="C19" t="inlineStr">
        <is>
          <t>Secretary Of</t>
        </is>
      </c>
      <c r="D19" t="inlineStr">
        <is>
          <t>Partnership</t>
        </is>
      </c>
      <c r="E19" t="inlineStr">
        <is>
          <t>--</t>
        </is>
      </c>
      <c r="F19" s="42" t="inlineStr">
        <is>
          <t/>
        </is>
      </c>
    </row>
    <row r="20">
      <c r="B20" s="41" t="inlineStr">
        <is>
          <t xml:space="preserve">SMSF Client </t>
        </is>
      </c>
      <c r="C20" t="inlineStr">
        <is>
          <t>Director</t>
        </is>
      </c>
      <c r="D20" t="inlineStr">
        <is>
          <t>Self Managed Superannuation Fund</t>
        </is>
      </c>
      <c r="E20" t="inlineStr">
        <is>
          <t>--</t>
        </is>
      </c>
      <c r="F20" s="42" t="inlineStr">
        <is>
          <t/>
        </is>
      </c>
    </row>
    <row r="21">
      <c r="B21" s="52" t="inlineStr">
        <is>
          <t xml:space="preserve">SMSF Client </t>
        </is>
      </c>
      <c r="C21" s="53" t="inlineStr">
        <is>
          <t>Trustee Of</t>
        </is>
      </c>
      <c r="D21" s="53" t="inlineStr">
        <is>
          <t>Self Managed Superannuation Fund</t>
        </is>
      </c>
      <c r="E21" s="53" t="inlineStr">
        <is>
          <t>--</t>
        </is>
      </c>
      <c r="F21" s="54" t="inlineStr">
        <is>
          <t/>
        </is>
      </c>
    </row>
  </sheetData>
  <mergeCells count="3">
    <mergeCell ref="B1:C1"/>
    <mergeCell ref="C8:C11"/>
    <mergeCell ref="E8:E11"/>
  </mergeCells>
  <pageMargins bottom="0.75" footer="0.3" header="0.3" left="0.7" right="0.7" top="0.75"/>
  <drawing r:id="rId1"/>
</worksheet>
</file>

<file path=xl/worksheets/sheet10.xml><?xml version="1.0" encoding="utf-8"?>
<worksheet xmlns="http://schemas.openxmlformats.org/spreadsheetml/2006/main">
  <dimension ref="B1:I14"/>
  <sheetViews>
    <sheetView workbookViewId="0" showGridLines="false"/>
  </sheetViews>
  <sheetFormatPr defaultRowHeight="15.0"/>
  <cols>
    <col min="2" max="2" width="24.5546875" customWidth="true"/>
    <col min="3" max="3" width="16.44140625" customWidth="true"/>
    <col min="4" max="4" width="14.33203125" customWidth="true"/>
    <col min="5" max="5" width="12.5546875" customWidth="true"/>
    <col min="6" max="6" width="16.6640625" customWidth="true"/>
    <col min="7" max="7" width="13.6640625" customWidth="true"/>
    <col min="9" max="9" width="26.33203125" customWidth="true"/>
  </cols>
  <sheetData>
    <row r="1">
      <c r="B1" s="327" t="n">
        <f>HYPERLINK("#'Client Summery'!A1", "Back")</f>
        <v>0.0</v>
      </c>
    </row>
    <row r="2">
      <c r="B2" s="328" t="inlineStr">
        <is>
          <t xml:space="preserve">Tony Traders </t>
        </is>
      </c>
      <c r="C2" s="328" t="inlineStr">
        <is>
          <t/>
        </is>
      </c>
      <c r="D2" s="328" t="inlineStr">
        <is>
          <t/>
        </is>
      </c>
      <c r="E2" s="328" t="inlineStr">
        <is>
          <t/>
        </is>
      </c>
      <c r="F2" s="328" t="inlineStr">
        <is>
          <t/>
        </is>
      </c>
      <c r="G2" s="328" t="inlineStr">
        <is>
          <t/>
        </is>
      </c>
    </row>
    <row r="3">
      <c r="B3" s="329" t="inlineStr">
        <is>
          <t>FBT Employee Contribution</t>
        </is>
      </c>
      <c r="C3" s="329" t="inlineStr">
        <is>
          <t/>
        </is>
      </c>
      <c r="D3" s="329" t="inlineStr">
        <is>
          <t/>
        </is>
      </c>
      <c r="E3" s="329" t="inlineStr">
        <is>
          <t/>
        </is>
      </c>
      <c r="F3" s="329" t="inlineStr">
        <is>
          <t/>
        </is>
      </c>
      <c r="G3" s="329" t="inlineStr">
        <is>
          <t/>
        </is>
      </c>
    </row>
    <row r="4">
      <c r="B4" s="329" t="inlineStr">
        <is>
          <t/>
        </is>
      </c>
      <c r="C4" s="329" t="inlineStr">
        <is>
          <t/>
        </is>
      </c>
      <c r="D4" s="329" t="inlineStr">
        <is>
          <t/>
        </is>
      </c>
      <c r="E4" s="329" t="inlineStr">
        <is>
          <t/>
        </is>
      </c>
      <c r="F4" s="329" t="inlineStr">
        <is>
          <t/>
        </is>
      </c>
      <c r="G4" s="329" t="inlineStr">
        <is>
          <t/>
        </is>
      </c>
    </row>
    <row r="5">
      <c r="B5" s="330" t="inlineStr">
        <is>
          <t/>
        </is>
      </c>
      <c r="C5" s="330" t="inlineStr">
        <is>
          <t/>
        </is>
      </c>
      <c r="D5" s="330" t="inlineStr">
        <is>
          <t/>
        </is>
      </c>
      <c r="E5" s="330" t="inlineStr">
        <is>
          <t/>
        </is>
      </c>
      <c r="F5" s="330" t="inlineStr">
        <is>
          <t/>
        </is>
      </c>
      <c r="G5" s="330" t="inlineStr">
        <is>
          <t/>
        </is>
      </c>
    </row>
    <row r="6">
</row>
    <row r="7">
      <c r="B7" s="331" t="inlineStr">
        <is>
          <t>Expense name</t>
        </is>
      </c>
      <c r="C7" s="331" t="inlineStr">
        <is>
          <t>Amount</t>
        </is>
      </c>
      <c r="D7" s="331" t="inlineStr">
        <is>
          <t>Private use %</t>
        </is>
      </c>
      <c r="E7" s="331" t="inlineStr">
        <is>
          <t>Private use</t>
        </is>
      </c>
      <c r="F7" s="331" t="inlineStr">
        <is>
          <t>GST (Yes / No)</t>
        </is>
      </c>
      <c r="G7" s="332" t="inlineStr">
        <is>
          <t>GST on Private use</t>
        </is>
      </c>
      <c r="I7" s="333" t="inlineStr">
        <is>
          <t>Figures derives from</t>
        </is>
      </c>
    </row>
    <row r="8">
      <c r="B8" s="334" t="inlineStr">
        <is>
          <t/>
        </is>
      </c>
      <c r="C8" s="334" t="inlineStr">
        <is>
          <t/>
        </is>
      </c>
      <c r="D8" s="334" t="inlineStr">
        <is>
          <t/>
        </is>
      </c>
      <c r="E8" s="334" t="inlineStr">
        <is>
          <t/>
        </is>
      </c>
      <c r="F8" s="334" t="inlineStr">
        <is>
          <t/>
        </is>
      </c>
      <c r="G8" s="334" t="inlineStr">
        <is>
          <t/>
        </is>
      </c>
      <c r="I8" s="335" t="inlineStr">
        <is>
          <t>From CO Trial Balance</t>
        </is>
      </c>
    </row>
    <row r="9">
      <c r="B9" s="334" t="inlineStr">
        <is>
          <t/>
        </is>
      </c>
      <c r="C9" s="334" t="inlineStr">
        <is>
          <t/>
        </is>
      </c>
      <c r="D9" s="334" t="inlineStr">
        <is>
          <t/>
        </is>
      </c>
      <c r="E9" s="334" t="inlineStr">
        <is>
          <t/>
        </is>
      </c>
      <c r="F9" s="334" t="inlineStr">
        <is>
          <t/>
        </is>
      </c>
      <c r="G9" s="334" t="inlineStr">
        <is>
          <t/>
        </is>
      </c>
      <c r="I9" s="336" t="inlineStr">
        <is>
          <t>From Xero Report</t>
        </is>
      </c>
    </row>
    <row r="10">
      <c r="B10" s="334" t="inlineStr">
        <is>
          <t/>
        </is>
      </c>
      <c r="C10" s="334" t="inlineStr">
        <is>
          <t/>
        </is>
      </c>
      <c r="D10" s="334" t="inlineStr">
        <is>
          <t/>
        </is>
      </c>
      <c r="E10" s="334" t="inlineStr">
        <is>
          <t/>
        </is>
      </c>
      <c r="F10" s="334" t="inlineStr">
        <is>
          <t/>
        </is>
      </c>
      <c r="G10" s="334" t="inlineStr">
        <is>
          <t/>
        </is>
      </c>
      <c r="I10" s="337" t="inlineStr">
        <is>
          <t>From Xero Tax</t>
        </is>
      </c>
    </row>
    <row r="11">
      <c r="B11" s="334" t="inlineStr">
        <is>
          <t/>
        </is>
      </c>
      <c r="C11" s="334" t="inlineStr">
        <is>
          <t/>
        </is>
      </c>
      <c r="D11" s="334" t="inlineStr">
        <is>
          <t/>
        </is>
      </c>
      <c r="E11" s="334" t="inlineStr">
        <is>
          <t/>
        </is>
      </c>
      <c r="F11" s="334" t="inlineStr">
        <is>
          <t/>
        </is>
      </c>
      <c r="G11" s="334" t="inlineStr">
        <is>
          <t/>
        </is>
      </c>
      <c r="I11" s="338" t="inlineStr">
        <is>
          <t>From Attached Document</t>
        </is>
      </c>
    </row>
    <row r="12">
      <c r="B12" s="334" t="inlineStr">
        <is>
          <t/>
        </is>
      </c>
      <c r="C12" s="334" t="inlineStr">
        <is>
          <t/>
        </is>
      </c>
      <c r="D12" s="334" t="inlineStr">
        <is>
          <t/>
        </is>
      </c>
      <c r="E12" s="334" t="inlineStr">
        <is>
          <t/>
        </is>
      </c>
      <c r="F12" s="334" t="inlineStr">
        <is>
          <t/>
        </is>
      </c>
      <c r="G12" s="334" t="inlineStr">
        <is>
          <t/>
        </is>
      </c>
      <c r="I12" s="339" t="inlineStr">
        <is>
          <t>Internal Calculation</t>
        </is>
      </c>
    </row>
    <row r="13">
      <c r="B13" s="340" t="inlineStr">
        <is>
          <t>Total</t>
        </is>
      </c>
      <c r="C13" s="341" t="n">
        <f>SUM(C7:C11)</f>
        <v>0.0</v>
      </c>
      <c r="D13" s="341" t="n">
        <f>SUM(D7:D11)</f>
        <v>0.0</v>
      </c>
      <c r="E13" s="341" t="n">
        <f>SUM(E7:E11)</f>
        <v>0.0</v>
      </c>
      <c r="F13" s="341" t="n">
        <f>SUM(F7:F11)</f>
        <v>0.0</v>
      </c>
      <c r="G13" s="341" t="n">
        <f>SUM(G7:G11)</f>
        <v>0.0</v>
      </c>
      <c r="I13" s="342" t="inlineStr">
        <is>
          <t>Manual</t>
        </is>
      </c>
    </row>
    <row r="14">
</row>
  </sheetData>
  <mergeCells count="2">
    <mergeCell ref="B3:G5"/>
    <mergeCell ref="B2:G2"/>
  </mergeCell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B1:K17"/>
  <sheetViews>
    <sheetView workbookViewId="0" showGridLines="false"/>
  </sheetViews>
  <sheetFormatPr defaultRowHeight="15.0"/>
  <cols>
    <col min="2" max="2" width="50.5546875" customWidth="true"/>
    <col min="3" max="3" width="21.88671875" customWidth="true"/>
    <col min="4" max="4" width="2.6640625" customWidth="true"/>
    <col min="5" max="5" width="28.0" customWidth="true"/>
    <col min="6" max="6" width="12.5546875" customWidth="true"/>
    <col min="7" max="7" width="12.5546875" customWidth="true"/>
    <col min="8" max="8" width="12.5546875" customWidth="true"/>
    <col min="9" max="9" width="12.5546875" customWidth="true"/>
    <col min="10" max="10" width="12.5546875" customWidth="true"/>
    <col min="11" max="11" width="12.5546875" customWidth="true"/>
  </cols>
  <sheetData>
    <row r="1">
      <c r="B1" s="343" t="n">
        <f>HYPERLINK("#'Client Summery'!A1", "Back")</f>
        <v>0.0</v>
      </c>
    </row>
    <row r="2">
      <c r="B2" s="344" t="inlineStr">
        <is>
          <t xml:space="preserve">Tony Traders </t>
        </is>
      </c>
      <c r="C2" s="344" t="inlineStr">
        <is>
          <t/>
        </is>
      </c>
      <c r="D2" s="345" t="inlineStr">
        <is>
          <t/>
        </is>
      </c>
    </row>
    <row r="3">
      <c r="B3" s="346" t="inlineStr">
        <is>
          <t>Wage Reconciliation</t>
        </is>
      </c>
      <c r="C3" s="346" t="inlineStr">
        <is>
          <t/>
        </is>
      </c>
      <c r="D3" s="345" t="inlineStr">
        <is>
          <t/>
        </is>
      </c>
      <c r="J3" s="345" t="inlineStr">
        <is>
          <t/>
        </is>
      </c>
    </row>
    <row r="4">
      <c r="B4" s="346" t="inlineStr">
        <is>
          <t/>
        </is>
      </c>
      <c r="C4" s="346" t="inlineStr">
        <is>
          <t/>
        </is>
      </c>
      <c r="D4" s="345" t="inlineStr">
        <is>
          <t/>
        </is>
      </c>
    </row>
    <row r="5">
      <c r="B5" s="347" t="inlineStr">
        <is>
          <t/>
        </is>
      </c>
      <c r="C5" s="347" t="inlineStr">
        <is>
          <t/>
        </is>
      </c>
      <c r="D5" s="345" t="inlineStr">
        <is>
          <t/>
        </is>
      </c>
    </row>
    <row r="6">
      <c r="B6" s="345" t="inlineStr">
        <is>
          <t/>
        </is>
      </c>
      <c r="C6" s="345" t="inlineStr">
        <is>
          <t/>
        </is>
      </c>
    </row>
    <row r="7">
      <c r="B7" s="348" t="inlineStr">
        <is>
          <t>Particulars</t>
        </is>
      </c>
      <c r="C7" s="348" t="inlineStr">
        <is>
          <t>Amount</t>
        </is>
      </c>
      <c r="E7" s="345" t="inlineStr">
        <is>
          <t>Figures derives from</t>
        </is>
      </c>
    </row>
    <row r="8">
      <c r="B8" s="349" t="inlineStr">
        <is>
          <t>Gross Wages as Accounts</t>
        </is>
      </c>
      <c r="C8" s="350" t="n">
        <v>0.0</v>
      </c>
      <c r="E8" s="351" t="inlineStr">
        <is>
          <t>From CO Trial Balance</t>
        </is>
      </c>
    </row>
    <row r="9">
      <c r="B9" s="349" t="inlineStr">
        <is>
          <t/>
        </is>
      </c>
      <c r="C9" s="349" t="inlineStr">
        <is>
          <t/>
        </is>
      </c>
      <c r="E9" s="352" t="inlineStr">
        <is>
          <t>From Xero Report</t>
        </is>
      </c>
    </row>
    <row r="10">
      <c r="B10" s="349" t="inlineStr">
        <is>
          <t>Wages as per PAYG summary</t>
        </is>
      </c>
      <c r="C10" s="353" t="inlineStr">
        <is>
          <t/>
        </is>
      </c>
      <c r="E10" s="354" t="inlineStr">
        <is>
          <t>From Xero Tax</t>
        </is>
      </c>
    </row>
    <row r="11">
      <c r="B11" s="355" t="inlineStr">
        <is>
          <t/>
        </is>
      </c>
      <c r="C11" s="355" t="inlineStr">
        <is>
          <t/>
        </is>
      </c>
      <c r="E11" s="356" t="inlineStr">
        <is>
          <t>From Attached Document</t>
        </is>
      </c>
    </row>
    <row r="12">
      <c r="B12" s="355" t="inlineStr">
        <is>
          <t>Variance</t>
        </is>
      </c>
      <c r="C12" s="357" t="n">
        <f>+C7-C9</f>
        <v>0.0</v>
      </c>
      <c r="E12" s="358" t="inlineStr">
        <is>
          <t>Internal Calculation</t>
        </is>
      </c>
    </row>
    <row r="13">
      <c r="B13" s="349" t="inlineStr">
        <is>
          <t/>
        </is>
      </c>
      <c r="C13" s="349" t="inlineStr">
        <is>
          <t/>
        </is>
      </c>
      <c r="E13" s="359" t="inlineStr">
        <is>
          <t>Manual</t>
        </is>
      </c>
    </row>
    <row r="14">
      <c r="B14" s="349" t="inlineStr">
        <is>
          <t>Reason for Variance</t>
        </is>
      </c>
      <c r="C14" s="360" t="inlineStr">
        <is>
          <t/>
        </is>
      </c>
    </row>
    <row r="15">
      <c r="B15" s="349" t="inlineStr">
        <is>
          <t/>
        </is>
      </c>
      <c r="C15" s="349" t="inlineStr">
        <is>
          <t/>
        </is>
      </c>
    </row>
    <row r="16">
      <c r="B16" s="361" t="inlineStr">
        <is>
          <t>Final Variance</t>
        </is>
      </c>
      <c r="C16" s="362" t="n">
        <f>+C11-C13</f>
        <v>0.0</v>
      </c>
      <c r="D16" s="363" t="inlineStr">
        <is>
          <t/>
        </is>
      </c>
      <c r="E16" s="363" t="inlineStr">
        <is>
          <t/>
        </is>
      </c>
      <c r="F16" s="363" t="inlineStr">
        <is>
          <t/>
        </is>
      </c>
      <c r="G16" s="364" t="inlineStr">
        <is>
          <t/>
        </is>
      </c>
      <c r="H16" s="364" t="inlineStr">
        <is>
          <t/>
        </is>
      </c>
      <c r="I16" s="364" t="inlineStr">
        <is>
          <t/>
        </is>
      </c>
      <c r="J16" s="364" t="inlineStr">
        <is>
          <t/>
        </is>
      </c>
      <c r="K16" s="364" t="inlineStr">
        <is>
          <t/>
        </is>
      </c>
    </row>
    <row r="17">
</row>
  </sheetData>
  <mergeCells count="3">
    <mergeCell ref="F16:K16"/>
    <mergeCell ref="B3:C5"/>
    <mergeCell ref="B2:C2"/>
  </mergeCell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B1:I14"/>
  <sheetViews>
    <sheetView workbookViewId="0" showGridLines="false"/>
  </sheetViews>
  <sheetFormatPr defaultRowHeight="15.0"/>
  <cols>
    <col min="2" max="2" width="24.5546875" customWidth="true"/>
    <col min="3" max="3" width="16.44140625" customWidth="true"/>
    <col min="4" max="4" width="14.33203125" customWidth="true"/>
    <col min="5" max="5" width="12.5546875" customWidth="true"/>
    <col min="6" max="6" width="16.6640625" customWidth="true"/>
    <col min="7" max="7" width="13.6640625" customWidth="true"/>
    <col min="9" max="9" width="26.33203125" customWidth="true"/>
  </cols>
  <sheetData>
    <row r="1">
      <c r="B1" s="365" t="n">
        <f>HYPERLINK("#'Client Summery'!A1", "Back")</f>
        <v>0.0</v>
      </c>
    </row>
    <row r="2">
      <c r="B2" s="366" t="inlineStr">
        <is>
          <t xml:space="preserve">Tony Traders </t>
        </is>
      </c>
      <c r="C2" s="366" t="inlineStr">
        <is>
          <t/>
        </is>
      </c>
      <c r="D2" s="366" t="inlineStr">
        <is>
          <t/>
        </is>
      </c>
      <c r="E2" s="366" t="inlineStr">
        <is>
          <t/>
        </is>
      </c>
      <c r="F2" s="366" t="inlineStr">
        <is>
          <t/>
        </is>
      </c>
      <c r="G2" s="366" t="inlineStr">
        <is>
          <t/>
        </is>
      </c>
    </row>
    <row r="3">
      <c r="B3" s="367" t="inlineStr">
        <is>
          <t>FBT Employee Contribution</t>
        </is>
      </c>
      <c r="C3" s="367" t="inlineStr">
        <is>
          <t/>
        </is>
      </c>
      <c r="D3" s="367" t="inlineStr">
        <is>
          <t/>
        </is>
      </c>
      <c r="E3" s="367" t="inlineStr">
        <is>
          <t/>
        </is>
      </c>
      <c r="F3" s="367" t="inlineStr">
        <is>
          <t/>
        </is>
      </c>
      <c r="G3" s="367" t="inlineStr">
        <is>
          <t/>
        </is>
      </c>
    </row>
    <row r="4">
      <c r="B4" s="367" t="inlineStr">
        <is>
          <t/>
        </is>
      </c>
      <c r="C4" s="367" t="inlineStr">
        <is>
          <t/>
        </is>
      </c>
      <c r="D4" s="367" t="inlineStr">
        <is>
          <t/>
        </is>
      </c>
      <c r="E4" s="367" t="inlineStr">
        <is>
          <t/>
        </is>
      </c>
      <c r="F4" s="367" t="inlineStr">
        <is>
          <t/>
        </is>
      </c>
      <c r="G4" s="367" t="inlineStr">
        <is>
          <t/>
        </is>
      </c>
    </row>
    <row r="5">
      <c r="B5" s="368" t="inlineStr">
        <is>
          <t/>
        </is>
      </c>
      <c r="C5" s="368" t="inlineStr">
        <is>
          <t/>
        </is>
      </c>
      <c r="D5" s="368" t="inlineStr">
        <is>
          <t/>
        </is>
      </c>
      <c r="E5" s="368" t="inlineStr">
        <is>
          <t/>
        </is>
      </c>
      <c r="F5" s="368" t="inlineStr">
        <is>
          <t/>
        </is>
      </c>
      <c r="G5" s="368" t="inlineStr">
        <is>
          <t/>
        </is>
      </c>
    </row>
    <row r="6">
</row>
    <row r="7">
      <c r="B7" s="369" t="inlineStr">
        <is>
          <t>Expense name</t>
        </is>
      </c>
      <c r="C7" s="369" t="inlineStr">
        <is>
          <t>Amount</t>
        </is>
      </c>
      <c r="D7" s="369" t="inlineStr">
        <is>
          <t>Private use %</t>
        </is>
      </c>
      <c r="E7" s="369" t="inlineStr">
        <is>
          <t>Private use</t>
        </is>
      </c>
      <c r="F7" s="369" t="inlineStr">
        <is>
          <t>GST (Yes / No)</t>
        </is>
      </c>
      <c r="G7" s="370" t="inlineStr">
        <is>
          <t>GST on Private use</t>
        </is>
      </c>
      <c r="I7" s="371" t="inlineStr">
        <is>
          <t>Figures derives from</t>
        </is>
      </c>
    </row>
    <row r="8">
      <c r="B8" s="372" t="inlineStr">
        <is>
          <t/>
        </is>
      </c>
      <c r="C8" s="372" t="inlineStr">
        <is>
          <t/>
        </is>
      </c>
      <c r="D8" s="372" t="inlineStr">
        <is>
          <t/>
        </is>
      </c>
      <c r="E8" s="372" t="inlineStr">
        <is>
          <t/>
        </is>
      </c>
      <c r="F8" s="372" t="inlineStr">
        <is>
          <t/>
        </is>
      </c>
      <c r="G8" s="372" t="inlineStr">
        <is>
          <t/>
        </is>
      </c>
      <c r="I8" s="373" t="inlineStr">
        <is>
          <t>From CO Trial Balance</t>
        </is>
      </c>
    </row>
    <row r="9">
      <c r="B9" s="372" t="inlineStr">
        <is>
          <t/>
        </is>
      </c>
      <c r="C9" s="372" t="inlineStr">
        <is>
          <t/>
        </is>
      </c>
      <c r="D9" s="372" t="inlineStr">
        <is>
          <t/>
        </is>
      </c>
      <c r="E9" s="372" t="inlineStr">
        <is>
          <t/>
        </is>
      </c>
      <c r="F9" s="372" t="inlineStr">
        <is>
          <t/>
        </is>
      </c>
      <c r="G9" s="372" t="inlineStr">
        <is>
          <t/>
        </is>
      </c>
      <c r="I9" s="374" t="inlineStr">
        <is>
          <t>From Xero Report</t>
        </is>
      </c>
    </row>
    <row r="10">
      <c r="B10" s="372" t="inlineStr">
        <is>
          <t/>
        </is>
      </c>
      <c r="C10" s="372" t="inlineStr">
        <is>
          <t/>
        </is>
      </c>
      <c r="D10" s="372" t="inlineStr">
        <is>
          <t/>
        </is>
      </c>
      <c r="E10" s="372" t="inlineStr">
        <is>
          <t/>
        </is>
      </c>
      <c r="F10" s="372" t="inlineStr">
        <is>
          <t/>
        </is>
      </c>
      <c r="G10" s="372" t="inlineStr">
        <is>
          <t/>
        </is>
      </c>
      <c r="I10" s="375" t="inlineStr">
        <is>
          <t>From Xero Tax</t>
        </is>
      </c>
    </row>
    <row r="11">
      <c r="B11" s="372" t="inlineStr">
        <is>
          <t/>
        </is>
      </c>
      <c r="C11" s="372" t="inlineStr">
        <is>
          <t/>
        </is>
      </c>
      <c r="D11" s="372" t="inlineStr">
        <is>
          <t/>
        </is>
      </c>
      <c r="E11" s="372" t="inlineStr">
        <is>
          <t/>
        </is>
      </c>
      <c r="F11" s="372" t="inlineStr">
        <is>
          <t/>
        </is>
      </c>
      <c r="G11" s="372" t="inlineStr">
        <is>
          <t/>
        </is>
      </c>
      <c r="I11" s="376" t="inlineStr">
        <is>
          <t>From Attached Document</t>
        </is>
      </c>
    </row>
    <row r="12">
      <c r="B12" s="372" t="inlineStr">
        <is>
          <t/>
        </is>
      </c>
      <c r="C12" s="372" t="inlineStr">
        <is>
          <t/>
        </is>
      </c>
      <c r="D12" s="372" t="inlineStr">
        <is>
          <t/>
        </is>
      </c>
      <c r="E12" s="372" t="inlineStr">
        <is>
          <t/>
        </is>
      </c>
      <c r="F12" s="372" t="inlineStr">
        <is>
          <t/>
        </is>
      </c>
      <c r="G12" s="372" t="inlineStr">
        <is>
          <t/>
        </is>
      </c>
      <c r="I12" s="377" t="inlineStr">
        <is>
          <t>Internal Calculation</t>
        </is>
      </c>
    </row>
    <row r="13">
      <c r="B13" s="378" t="inlineStr">
        <is>
          <t>Total</t>
        </is>
      </c>
      <c r="C13" s="379" t="n">
        <f>SUM(C7:C11)</f>
        <v>0.0</v>
      </c>
      <c r="D13" s="379" t="n">
        <f>SUM(D7:D11)</f>
        <v>0.0</v>
      </c>
      <c r="E13" s="379" t="n">
        <f>SUM(E7:E11)</f>
        <v>0.0</v>
      </c>
      <c r="F13" s="379" t="n">
        <f>SUM(F7:F11)</f>
        <v>0.0</v>
      </c>
      <c r="G13" s="379" t="n">
        <f>SUM(G7:G11)</f>
        <v>0.0</v>
      </c>
      <c r="I13" s="380" t="inlineStr">
        <is>
          <t>Manual</t>
        </is>
      </c>
    </row>
    <row r="14">
</row>
  </sheetData>
  <mergeCells count="2">
    <mergeCell ref="B3:G5"/>
    <mergeCell ref="B2:G2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B1:G40"/>
  <sheetViews>
    <sheetView workbookViewId="0" showGridLines="false"/>
  </sheetViews>
  <sheetFormatPr defaultRowHeight="15.0"/>
  <cols>
    <col min="2" max="2" width="27.0" customWidth="true"/>
    <col min="3" max="3" width="18.30078125" customWidth="true"/>
    <col min="4" max="4" width="19.4453125" customWidth="true"/>
    <col min="5" max="5" width="12.58203125" customWidth="true"/>
    <col min="6" max="6" width="30.8828125" customWidth="true"/>
    <col min="7" max="7" width="22.875" customWidth="true"/>
    <col min="1" max="1" width="1.171875" customWidth="true"/>
  </cols>
  <sheetData>
    <row r="1">
      <c r="B1" s="55" t="n">
        <f>HYPERLINK("#'Client Summery'!A1", "Back")</f>
        <v>0.0</v>
      </c>
    </row>
    <row r="2" customHeight="true" ht="16.0">
      <c r="B2" s="56" t="inlineStr">
        <is>
          <t xml:space="preserve">Tony Traders </t>
        </is>
      </c>
      <c r="C2" s="56"/>
      <c r="D2" s="56"/>
      <c r="E2" s="56"/>
      <c r="F2" s="56"/>
      <c r="G2" s="56"/>
    </row>
    <row r="4" customHeight="true" ht="40.0">
      <c r="B4" s="57" t="inlineStr">
        <is>
          <t>Profit &amp; Loss</t>
        </is>
      </c>
      <c r="C4" s="57"/>
      <c r="D4" s="57"/>
      <c r="E4" s="57"/>
      <c r="F4" s="57"/>
      <c r="G4" s="57"/>
    </row>
    <row r="6" customHeight="true" ht="30.0">
      <c r="B6" s="59" t="inlineStr">
        <is>
          <t>Accounts</t>
        </is>
      </c>
      <c r="C6" s="58" t="inlineStr">
        <is>
          <t>Current Year ($)</t>
        </is>
      </c>
      <c r="D6" s="58" t="inlineStr">
        <is>
          <t>Previous Year ($)</t>
        </is>
      </c>
      <c r="E6" s="58" t="inlineStr">
        <is>
          <t>Variance(%)</t>
        </is>
      </c>
      <c r="F6" s="60" t="inlineStr">
        <is>
          <t>Workpaper(s)</t>
        </is>
      </c>
      <c r="G6" s="61" t="inlineStr">
        <is>
          <t>Document(s)</t>
        </is>
      </c>
    </row>
    <row r="7">
      <c r="B7" s="65" t="inlineStr">
        <is>
          <t>Less Cost of Sales</t>
        </is>
      </c>
      <c r="C7"/>
      <c r="D7"/>
      <c r="E7"/>
      <c r="F7"/>
      <c r="G7" s="66"/>
    </row>
    <row r="8">
      <c r="B8" s="68" t="inlineStr">
        <is>
          <t>Opening Stock</t>
        </is>
      </c>
      <c r="C8" t="n">
        <v>155258.0</v>
      </c>
      <c r="D8" t="n">
        <v>0.0</v>
      </c>
      <c r="E8" t="n">
        <v>100.0</v>
      </c>
      <c r="F8" t="inlineStr">
        <is>
          <t/>
        </is>
      </c>
      <c r="G8" s="66" t="inlineStr">
        <is>
          <t/>
        </is>
      </c>
    </row>
    <row r="9">
      <c r="B9" s="68" t="inlineStr">
        <is>
          <t>Purchases</t>
        </is>
      </c>
      <c r="C9" t="n">
        <v>-80000.0</v>
      </c>
      <c r="D9" t="n">
        <v>0.0</v>
      </c>
      <c r="E9" t="n">
        <v>100.0</v>
      </c>
      <c r="F9" t="inlineStr">
        <is>
          <t/>
        </is>
      </c>
      <c r="G9" s="66" t="inlineStr">
        <is>
          <t/>
        </is>
      </c>
    </row>
    <row r="10">
      <c r="B10" s="68" t="inlineStr">
        <is>
          <t>Closing Stock</t>
        </is>
      </c>
      <c r="C10" t="n">
        <v>0.0</v>
      </c>
      <c r="D10" t="n">
        <v>-10000.0</v>
      </c>
      <c r="E10" t="n">
        <v>100.0</v>
      </c>
      <c r="F10" t="inlineStr">
        <is>
          <t/>
        </is>
      </c>
      <c r="G10" s="66" t="inlineStr">
        <is>
          <t/>
        </is>
      </c>
    </row>
    <row r="11">
      <c r="B11" s="65" t="inlineStr">
        <is>
          <t>Total Cost of Sales</t>
        </is>
      </c>
      <c r="C11" s="62" t="n">
        <v>75258.0</v>
      </c>
      <c r="D11" s="62" t="n">
        <v>-10000.0</v>
      </c>
      <c r="E11" s="62" t="n">
        <v>852.58</v>
      </c>
      <c r="F11" t="inlineStr">
        <is>
          <t/>
        </is>
      </c>
      <c r="G11" s="69"/>
    </row>
    <row r="12">
      <c r="B12" s="68"/>
      <c r="C12"/>
      <c r="D12"/>
      <c r="E12"/>
      <c r="F12"/>
      <c r="G12" s="66"/>
    </row>
    <row r="13">
      <c r="B13" s="65" t="inlineStr">
        <is>
          <t>Plus Other Income</t>
        </is>
      </c>
      <c r="C13"/>
      <c r="D13"/>
      <c r="E13"/>
      <c r="F13"/>
      <c r="G13" s="66"/>
    </row>
    <row r="14">
      <c r="B14" s="68" t="inlineStr">
        <is>
          <t>Employee Contribution</t>
        </is>
      </c>
      <c r="C14" t="n">
        <v>0.0</v>
      </c>
      <c r="D14" t="n">
        <v>30000.0</v>
      </c>
      <c r="E14" t="n">
        <v>100.0</v>
      </c>
      <c r="F14" t="inlineStr">
        <is>
          <t/>
        </is>
      </c>
      <c r="G14" s="66" t="inlineStr">
        <is>
          <t/>
        </is>
      </c>
    </row>
    <row r="15">
      <c r="B15" s="65" t="inlineStr">
        <is>
          <t>Total Other Income</t>
        </is>
      </c>
      <c r="C15" s="62" t="n">
        <v>0.0</v>
      </c>
      <c r="D15" s="62" t="n">
        <v>30000.0</v>
      </c>
      <c r="E15" s="62" t="n">
        <v>100.0</v>
      </c>
      <c r="F15" t="inlineStr">
        <is>
          <t/>
        </is>
      </c>
      <c r="G15" s="69"/>
    </row>
    <row r="16">
      <c r="B16" s="68"/>
      <c r="C16"/>
      <c r="D16"/>
      <c r="E16"/>
      <c r="F16"/>
      <c r="G16" s="66"/>
    </row>
    <row r="17">
      <c r="B17" s="65" t="inlineStr">
        <is>
          <t>Income</t>
        </is>
      </c>
      <c r="C17"/>
      <c r="D17"/>
      <c r="E17"/>
      <c r="F17"/>
      <c r="G17" s="66"/>
    </row>
    <row r="18">
      <c r="B18" s="68" t="inlineStr">
        <is>
          <t>Consulting Income</t>
        </is>
      </c>
      <c r="C18" t="n">
        <v>-33333.0</v>
      </c>
      <c r="D18" t="n">
        <v>0.0</v>
      </c>
      <c r="E18" t="n">
        <v>100.0</v>
      </c>
      <c r="F18" s="72" t="n">
        <f>HYPERLINK("#'Wage Reco'!A1", "Wage Reco")</f>
        <v>0.0</v>
      </c>
      <c r="G18" s="66" t="inlineStr">
        <is>
          <t/>
        </is>
      </c>
    </row>
    <row r="19">
      <c r="B19" s="68"/>
      <c r="C19"/>
      <c r="D19"/>
      <c r="E19"/>
      <c r="F19" s="72" t="n">
        <f>HYPERLINK("#'FBT Employee Contribution'!A1", "FBT Employee Contribution")</f>
        <v>0.0</v>
      </c>
      <c r="G19" s="66"/>
    </row>
    <row r="20">
      <c r="B20" s="68" t="inlineStr">
        <is>
          <t>Sales</t>
        </is>
      </c>
      <c r="C20" t="n">
        <v>113877.0</v>
      </c>
      <c r="D20" t="n">
        <v>39965.32</v>
      </c>
      <c r="E20" t="n">
        <v>184.94</v>
      </c>
      <c r="F20" t="inlineStr">
        <is>
          <t/>
        </is>
      </c>
      <c r="G20" s="66" t="inlineStr">
        <is>
          <t/>
        </is>
      </c>
    </row>
    <row r="21">
      <c r="B21" s="65" t="inlineStr">
        <is>
          <t>Total Income</t>
        </is>
      </c>
      <c r="C21" s="62" t="n">
        <v>80544.0</v>
      </c>
      <c r="D21" s="62" t="n">
        <v>39965.32</v>
      </c>
      <c r="E21" s="62" t="n">
        <v>101.53</v>
      </c>
      <c r="F21" t="inlineStr">
        <is>
          <t/>
        </is>
      </c>
      <c r="G21" s="69"/>
    </row>
    <row r="22">
      <c r="B22" s="68"/>
      <c r="C22"/>
      <c r="D22"/>
      <c r="E22"/>
      <c r="F22"/>
      <c r="G22" s="66"/>
    </row>
    <row r="23">
      <c r="B23" s="65" t="inlineStr">
        <is>
          <t>Net Profit</t>
        </is>
      </c>
      <c r="C23" s="62" t="n">
        <v>3744.0</v>
      </c>
      <c r="D23" s="62" t="n">
        <v>-2104.6</v>
      </c>
      <c r="E23" s="62" t="n">
        <v>277.9</v>
      </c>
      <c r="F23" t="inlineStr">
        <is>
          <t/>
        </is>
      </c>
      <c r="G23" s="69"/>
    </row>
    <row r="24">
      <c r="B24" s="68"/>
      <c r="C24"/>
      <c r="D24"/>
      <c r="E24"/>
      <c r="F24"/>
      <c r="G24" s="66"/>
    </row>
    <row r="25">
      <c r="B25" s="65" t="inlineStr">
        <is>
          <t>Less Operating Expenses</t>
        </is>
      </c>
      <c r="C25"/>
      <c r="D25"/>
      <c r="E25"/>
      <c r="F25"/>
      <c r="G25" s="66"/>
    </row>
    <row r="26">
      <c r="B26" s="68" t="inlineStr">
        <is>
          <t>Advertising &amp; Marketing</t>
        </is>
      </c>
      <c r="C26" t="n">
        <v>877.0</v>
      </c>
      <c r="D26" t="n">
        <v>0.0</v>
      </c>
      <c r="E26" t="n">
        <v>100.0</v>
      </c>
      <c r="F26" t="inlineStr">
        <is>
          <t/>
        </is>
      </c>
      <c r="G26" s="66" t="inlineStr">
        <is>
          <t/>
        </is>
      </c>
    </row>
    <row r="27">
      <c r="B27" s="68" t="inlineStr">
        <is>
          <t>Amortisation</t>
        </is>
      </c>
      <c r="C27" t="n">
        <v>59800.0</v>
      </c>
      <c r="D27" t="n">
        <v>0.0</v>
      </c>
      <c r="E27" t="n">
        <v>100.0</v>
      </c>
      <c r="F27" t="inlineStr">
        <is>
          <t/>
        </is>
      </c>
      <c r="G27" s="66" t="inlineStr">
        <is>
          <t/>
        </is>
      </c>
    </row>
    <row r="28">
      <c r="B28" s="68" t="inlineStr">
        <is>
          <t>Audit Fees</t>
        </is>
      </c>
      <c r="C28" t="n">
        <v>-123.0</v>
      </c>
      <c r="D28" t="n">
        <v>8889.0</v>
      </c>
      <c r="E28" t="n">
        <v>101.38</v>
      </c>
      <c r="F28" s="75" t="n">
        <f>HYPERLINK("#'FBT Employee Contribution_1'!A1", "FBT Employee Contribution_1")</f>
        <v>0.0</v>
      </c>
      <c r="G28" s="77" t="n">
        <f>HYPERLINK("Documents/Client-List (2).xlsx", "Client-List (2).xlsx")</f>
        <v>0.0</v>
      </c>
    </row>
    <row r="29">
      <c r="B29" s="68" t="inlineStr">
        <is>
          <t>Bad Debts Written Off</t>
        </is>
      </c>
      <c r="C29" t="n">
        <v>-2230.0</v>
      </c>
      <c r="D29" t="n">
        <v>0.0</v>
      </c>
      <c r="E29" t="n">
        <v>100.0</v>
      </c>
      <c r="F29" t="inlineStr">
        <is>
          <t/>
        </is>
      </c>
      <c r="G29" s="66" t="inlineStr">
        <is>
          <t/>
        </is>
      </c>
    </row>
    <row r="30">
      <c r="B30" s="68" t="inlineStr">
        <is>
          <t>Bank Fees</t>
        </is>
      </c>
      <c r="C30" t="n">
        <v>-41000.0</v>
      </c>
      <c r="D30" t="n">
        <v>10.0</v>
      </c>
      <c r="E30" t="n">
        <v>410100.0</v>
      </c>
      <c r="F30" t="inlineStr">
        <is>
          <t/>
        </is>
      </c>
      <c r="G30" s="66" t="inlineStr">
        <is>
          <t/>
        </is>
      </c>
    </row>
    <row r="31">
      <c r="B31" s="68" t="inlineStr">
        <is>
          <t>Cleaning &amp; Laundry</t>
        </is>
      </c>
      <c r="C31" t="n">
        <v>12000.0</v>
      </c>
      <c r="D31" t="n">
        <v>0.0</v>
      </c>
      <c r="E31" t="n">
        <v>100.0</v>
      </c>
      <c r="F31" t="inlineStr">
        <is>
          <t/>
        </is>
      </c>
      <c r="G31" s="66" t="inlineStr">
        <is>
          <t/>
        </is>
      </c>
    </row>
    <row r="32">
      <c r="B32" s="68" t="inlineStr">
        <is>
          <t>Computer Expenses</t>
        </is>
      </c>
      <c r="C32" t="n">
        <v>2730.0</v>
      </c>
      <c r="D32" t="n">
        <v>0.0</v>
      </c>
      <c r="E32" t="n">
        <v>100.0</v>
      </c>
      <c r="F32" t="inlineStr">
        <is>
          <t/>
        </is>
      </c>
      <c r="G32" s="66" t="inlineStr">
        <is>
          <t/>
        </is>
      </c>
    </row>
    <row r="33">
      <c r="B33" s="68" t="inlineStr">
        <is>
          <t>Depreciation</t>
        </is>
      </c>
      <c r="C33" t="n">
        <v>0.0</v>
      </c>
      <c r="D33" t="n">
        <v>-12000.0</v>
      </c>
      <c r="E33" t="n">
        <v>100.0</v>
      </c>
      <c r="F33" t="inlineStr">
        <is>
          <t/>
        </is>
      </c>
      <c r="G33" s="66" t="inlineStr">
        <is>
          <t/>
        </is>
      </c>
    </row>
    <row r="34">
      <c r="B34" s="68" t="inlineStr">
        <is>
          <t>Fines &amp; Penalties</t>
        </is>
      </c>
      <c r="C34" t="n">
        <v>12222.0</v>
      </c>
      <c r="D34" t="n">
        <v>0.0</v>
      </c>
      <c r="E34" t="n">
        <v>100.0</v>
      </c>
      <c r="F34" t="inlineStr">
        <is>
          <t/>
        </is>
      </c>
      <c r="G34" s="66" t="inlineStr">
        <is>
          <t/>
        </is>
      </c>
    </row>
    <row r="35">
      <c r="B35" s="68" t="inlineStr">
        <is>
          <t>Long Service Leave Expense</t>
        </is>
      </c>
      <c r="C35" t="n">
        <v>-1500.0</v>
      </c>
      <c r="D35" t="n">
        <v>0.0</v>
      </c>
      <c r="E35" t="n">
        <v>100.0</v>
      </c>
      <c r="F35" t="inlineStr">
        <is>
          <t/>
        </is>
      </c>
      <c r="G35" s="66" t="inlineStr">
        <is>
          <t/>
        </is>
      </c>
    </row>
    <row r="36">
      <c r="B36" s="68" t="inlineStr">
        <is>
          <t>Provision For Doubtful Debts</t>
        </is>
      </c>
      <c r="C36" t="n">
        <v>-41234.0</v>
      </c>
      <c r="D36" t="n">
        <v>0.0</v>
      </c>
      <c r="E36" t="n">
        <v>100.0</v>
      </c>
      <c r="F36" t="inlineStr">
        <is>
          <t/>
        </is>
      </c>
      <c r="G36" s="66" t="inlineStr">
        <is>
          <t/>
        </is>
      </c>
    </row>
    <row r="37">
      <c r="B37" s="68" t="inlineStr">
        <is>
          <t>Subcontractors</t>
        </is>
      </c>
      <c r="C37" t="n">
        <v>0.0</v>
      </c>
      <c r="D37" t="n">
        <v>85170.92</v>
      </c>
      <c r="E37" t="n">
        <v>100.0</v>
      </c>
      <c r="F37" t="inlineStr">
        <is>
          <t/>
        </is>
      </c>
      <c r="G37" s="66" t="inlineStr">
        <is>
          <t/>
        </is>
      </c>
    </row>
    <row r="38">
      <c r="B38" s="65" t="inlineStr">
        <is>
          <t>Total Operating Expenses</t>
        </is>
      </c>
      <c r="C38" s="62" t="n">
        <v>1542.0</v>
      </c>
      <c r="D38" s="62" t="n">
        <v>82069.92</v>
      </c>
      <c r="E38" s="62" t="n">
        <v>98.12</v>
      </c>
      <c r="F38" t="inlineStr">
        <is>
          <t/>
        </is>
      </c>
      <c r="G38" s="69"/>
    </row>
    <row r="39">
      <c r="B39" s="68"/>
      <c r="C39"/>
      <c r="D39"/>
      <c r="E39"/>
      <c r="F39"/>
      <c r="G39" s="66"/>
    </row>
    <row r="40">
      <c r="B40" s="84" t="inlineStr">
        <is>
          <t>Gross Profit</t>
        </is>
      </c>
      <c r="C40" s="85" t="n">
        <v>5286.0</v>
      </c>
      <c r="D40" s="85" t="n">
        <v>49965.32</v>
      </c>
      <c r="E40" s="85" t="n">
        <v>89.42</v>
      </c>
      <c r="F40" s="86" t="inlineStr">
        <is>
          <t/>
        </is>
      </c>
      <c r="G40" s="87"/>
    </row>
  </sheetData>
  <mergeCells count="2">
    <mergeCell ref="B2:G2"/>
    <mergeCell ref="B4:G4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B1:G36"/>
  <sheetViews>
    <sheetView workbookViewId="0" showGridLines="false"/>
  </sheetViews>
  <sheetFormatPr defaultRowHeight="15.0"/>
  <cols>
    <col min="2" max="2" width="27.0" customWidth="true"/>
    <col min="3" max="3" width="18.30078125" customWidth="true"/>
    <col min="4" max="4" width="19.4453125" customWidth="true"/>
    <col min="5" max="5" width="12.58203125" customWidth="true"/>
    <col min="6" max="6" width="21.73046875" customWidth="true"/>
    <col min="7" max="7" width="22.875" customWidth="true"/>
    <col min="1" max="1" width="1.171875" customWidth="true"/>
  </cols>
  <sheetData>
    <row r="1">
      <c r="B1" s="88" t="n">
        <f>HYPERLINK("#'Client Summery'!A1", "Back")</f>
        <v>0.0</v>
      </c>
    </row>
    <row r="2" customHeight="true" ht="16.0">
      <c r="B2" s="89" t="inlineStr">
        <is>
          <t xml:space="preserve">Tony Traders </t>
        </is>
      </c>
      <c r="C2" s="89"/>
      <c r="D2" s="89"/>
      <c r="E2" s="89"/>
      <c r="F2" s="89"/>
      <c r="G2" s="89"/>
    </row>
    <row r="4" customHeight="true" ht="40.0">
      <c r="B4" s="90" t="inlineStr">
        <is>
          <t>Balance Sheet</t>
        </is>
      </c>
      <c r="C4" s="90"/>
      <c r="D4" s="90"/>
      <c r="E4" s="90"/>
      <c r="F4" s="90"/>
      <c r="G4" s="90"/>
    </row>
    <row r="6" customHeight="true" ht="30.0">
      <c r="B6" s="92" t="inlineStr">
        <is>
          <t>Accounts</t>
        </is>
      </c>
      <c r="C6" s="91" t="inlineStr">
        <is>
          <t>Current Year ($)</t>
        </is>
      </c>
      <c r="D6" s="91" t="inlineStr">
        <is>
          <t>Previous Year ($)</t>
        </is>
      </c>
      <c r="E6" s="91" t="inlineStr">
        <is>
          <t>Variance(%)</t>
        </is>
      </c>
      <c r="F6" s="93" t="inlineStr">
        <is>
          <t>Workpaper(s)</t>
        </is>
      </c>
      <c r="G6" s="94" t="inlineStr">
        <is>
          <t>Document(s)</t>
        </is>
      </c>
    </row>
    <row r="7">
      <c r="B7" s="98" t="inlineStr">
        <is>
          <t>Assets -&gt; Fixed Assets</t>
        </is>
      </c>
      <c r="C7"/>
      <c r="D7"/>
      <c r="E7"/>
      <c r="F7"/>
      <c r="G7" s="99"/>
    </row>
    <row r="8">
      <c r="B8" s="101" t="inlineStr">
        <is>
          <t>Less Accumulated Depreciation on Office Equipment</t>
        </is>
      </c>
      <c r="C8" t="n">
        <v>40000.0</v>
      </c>
      <c r="D8" t="n">
        <v>0.0</v>
      </c>
      <c r="E8" t="n">
        <v>100.0</v>
      </c>
      <c r="F8" t="inlineStr">
        <is>
          <t/>
        </is>
      </c>
      <c r="G8" s="99" t="inlineStr">
        <is>
          <t/>
        </is>
      </c>
    </row>
    <row r="9">
      <c r="B9" s="98" t="inlineStr">
        <is>
          <t>Total Fixed Assets</t>
        </is>
      </c>
      <c r="C9" s="95" t="n">
        <v>40000.0</v>
      </c>
      <c r="D9" s="95" t="n">
        <v>0.0</v>
      </c>
      <c r="E9" s="95" t="n">
        <v>100.0</v>
      </c>
      <c r="F9" t="inlineStr">
        <is>
          <t/>
        </is>
      </c>
      <c r="G9" s="102"/>
    </row>
    <row r="10">
      <c r="B10" s="101"/>
      <c r="C10"/>
      <c r="D10"/>
      <c r="E10"/>
      <c r="F10"/>
      <c r="G10" s="99"/>
    </row>
    <row r="11">
      <c r="B11" s="98" t="inlineStr">
        <is>
          <t>Net Assets</t>
        </is>
      </c>
      <c r="C11" s="95" t="n">
        <v>1639.4</v>
      </c>
      <c r="D11" s="95" t="n">
        <v>-2104.6</v>
      </c>
      <c r="E11" s="95" t="n">
        <v>177.9</v>
      </c>
      <c r="F11" t="inlineStr">
        <is>
          <t/>
        </is>
      </c>
      <c r="G11" s="102"/>
    </row>
    <row r="12">
      <c r="B12" s="101"/>
      <c r="C12"/>
      <c r="D12"/>
      <c r="E12"/>
      <c r="F12"/>
      <c r="G12" s="99"/>
    </row>
    <row r="13">
      <c r="B13" s="98" t="inlineStr">
        <is>
          <t>Assets -&gt; Bank</t>
        </is>
      </c>
      <c r="C13"/>
      <c r="D13"/>
      <c r="E13"/>
      <c r="F13"/>
      <c r="G13" s="99"/>
    </row>
    <row r="14">
      <c r="B14" s="101" t="inlineStr">
        <is>
          <t>Small Bank</t>
        </is>
      </c>
      <c r="C14" t="n">
        <v>-36.2</v>
      </c>
      <c r="D14" t="n">
        <v>-36.2</v>
      </c>
      <c r="E14" t="n">
        <v>0.0</v>
      </c>
      <c r="F14" t="inlineStr">
        <is>
          <t/>
        </is>
      </c>
      <c r="G14" s="99" t="inlineStr">
        <is>
          <t/>
        </is>
      </c>
    </row>
    <row r="15">
      <c r="B15" s="98" t="inlineStr">
        <is>
          <t>Total Bank</t>
        </is>
      </c>
      <c r="C15" s="95" t="n">
        <v>-36.2</v>
      </c>
      <c r="D15" s="95" t="n">
        <v>-36.2</v>
      </c>
      <c r="E15" s="95" t="n">
        <v>0.0</v>
      </c>
      <c r="F15" t="inlineStr">
        <is>
          <t/>
        </is>
      </c>
      <c r="G15" s="102"/>
    </row>
    <row r="16">
      <c r="B16" s="101"/>
      <c r="C16"/>
      <c r="D16"/>
      <c r="E16"/>
      <c r="F16"/>
      <c r="G16" s="99"/>
    </row>
    <row r="17">
      <c r="B17" s="98" t="inlineStr">
        <is>
          <t>Liabilities -&gt; Non-Current Liabilities</t>
        </is>
      </c>
      <c r="C17"/>
      <c r="D17"/>
      <c r="E17"/>
      <c r="F17"/>
      <c r="G17" s="99"/>
    </row>
    <row r="18">
      <c r="B18" s="101" t="inlineStr">
        <is>
          <t>Capital Contributed - Shareholder 1</t>
        </is>
      </c>
      <c r="C18" t="n">
        <v>-1111.0</v>
      </c>
      <c r="D18" t="n">
        <v>-1111.0</v>
      </c>
      <c r="E18" t="n">
        <v>0.0</v>
      </c>
      <c r="F18" t="inlineStr">
        <is>
          <t/>
        </is>
      </c>
      <c r="G18" s="99" t="inlineStr">
        <is>
          <t/>
        </is>
      </c>
    </row>
    <row r="19">
      <c r="B19" s="98" t="inlineStr">
        <is>
          <t>Total Non-Current Liabilities</t>
        </is>
      </c>
      <c r="C19" s="95" t="n">
        <v>-1111.0</v>
      </c>
      <c r="D19" s="95" t="n">
        <v>-1111.0</v>
      </c>
      <c r="E19" s="95" t="n">
        <v>0.0</v>
      </c>
      <c r="F19" t="inlineStr">
        <is>
          <t/>
        </is>
      </c>
      <c r="G19" s="102"/>
    </row>
    <row r="20">
      <c r="B20" s="101"/>
      <c r="C20"/>
      <c r="D20"/>
      <c r="E20"/>
      <c r="F20"/>
      <c r="G20" s="99"/>
    </row>
    <row r="21">
      <c r="B21" s="98" t="inlineStr">
        <is>
          <t>Total Liabilities</t>
        </is>
      </c>
      <c r="C21" s="95" t="n">
        <v>38324.4</v>
      </c>
      <c r="D21" s="95" t="n">
        <v>2068.4</v>
      </c>
      <c r="E21" s="95" t="n">
        <v>1752.85</v>
      </c>
      <c r="F21" t="inlineStr">
        <is>
          <t/>
        </is>
      </c>
      <c r="G21" s="102"/>
    </row>
    <row r="22">
      <c r="B22" s="101"/>
      <c r="C22"/>
      <c r="D22"/>
      <c r="E22"/>
      <c r="F22"/>
      <c r="G22" s="99"/>
    </row>
    <row r="23">
      <c r="B23" s="98" t="inlineStr">
        <is>
          <t>Equity -&gt; Equity</t>
        </is>
      </c>
      <c r="C23"/>
      <c r="D23"/>
      <c r="E23"/>
      <c r="F23"/>
      <c r="G23" s="99"/>
    </row>
    <row r="24">
      <c r="B24" s="101" t="inlineStr">
        <is>
          <t>Current Year Earnings</t>
        </is>
      </c>
      <c r="C24" t="n">
        <v>3744.0</v>
      </c>
      <c r="D24" t="n">
        <v>-2104.6</v>
      </c>
      <c r="E24" t="n">
        <v>277.9</v>
      </c>
      <c r="F24" t="inlineStr">
        <is>
          <t/>
        </is>
      </c>
      <c r="G24" s="99"/>
    </row>
    <row r="25">
      <c r="B25" s="101" t="inlineStr">
        <is>
          <t>Retained Earnings</t>
        </is>
      </c>
      <c r="C25" t="n">
        <v>-2104.6</v>
      </c>
      <c r="D25" t="n">
        <v>0.0</v>
      </c>
      <c r="E25" t="n">
        <v>100.0</v>
      </c>
      <c r="F25" t="inlineStr">
        <is>
          <t/>
        </is>
      </c>
      <c r="G25" s="99" t="inlineStr">
        <is>
          <t/>
        </is>
      </c>
    </row>
    <row r="26">
      <c r="B26" s="98" t="inlineStr">
        <is>
          <t>Total Equity</t>
        </is>
      </c>
      <c r="C26" s="95" t="n">
        <v>1639.4</v>
      </c>
      <c r="D26" s="95" t="n">
        <v>-2104.6</v>
      </c>
      <c r="E26" s="95" t="n">
        <v>177.9</v>
      </c>
      <c r="F26" t="inlineStr">
        <is>
          <t/>
        </is>
      </c>
      <c r="G26" s="102"/>
    </row>
    <row r="27">
      <c r="B27" s="101"/>
      <c r="C27"/>
      <c r="D27"/>
      <c r="E27"/>
      <c r="F27"/>
      <c r="G27" s="99"/>
    </row>
    <row r="28">
      <c r="B28" s="98" t="inlineStr">
        <is>
          <t>Liabilities -&gt; Current Liabilities</t>
        </is>
      </c>
      <c r="C28"/>
      <c r="D28"/>
      <c r="E28"/>
      <c r="F28"/>
      <c r="G28" s="99"/>
    </row>
    <row r="29">
      <c r="B29" s="101" t="inlineStr">
        <is>
          <t>Deferred Income</t>
        </is>
      </c>
      <c r="C29" t="n">
        <v>123.0</v>
      </c>
      <c r="D29" t="n">
        <v>0.0</v>
      </c>
      <c r="E29" t="n">
        <v>100.0</v>
      </c>
      <c r="F29" s="109" t="n">
        <f>HYPERLINK("#'Asset Loan Schedule'!A1", "Asset Loan Schedule")</f>
        <v>0.0</v>
      </c>
      <c r="G29" s="111" t="n">
        <f>HYPERLINK("Documents/Client-List (2).xlsx", "Client-List (2).xlsx")</f>
        <v>0.0</v>
      </c>
    </row>
    <row r="30">
      <c r="B30" s="101"/>
      <c r="C30"/>
      <c r="D30"/>
      <c r="E30"/>
      <c r="F30" s="109" t="n">
        <f>HYPERLINK("#'BAS reco.'!A1", "BAS reco.")</f>
        <v>0.0</v>
      </c>
      <c r="G30" s="99"/>
    </row>
    <row r="31">
      <c r="B31" s="101"/>
      <c r="C31"/>
      <c r="D31"/>
      <c r="E31"/>
      <c r="F31" s="109" t="n">
        <f>HYPERLINK("#'ITA Reco'!A1", "ITA Reco")</f>
        <v>0.0</v>
      </c>
      <c r="G31" s="99"/>
    </row>
    <row r="32">
      <c r="B32" s="101" t="inlineStr">
        <is>
          <t>GST</t>
        </is>
      </c>
      <c r="C32" t="n">
        <v>35812.4</v>
      </c>
      <c r="D32" t="n">
        <v>-320.6</v>
      </c>
      <c r="E32" t="n">
        <v>11270.43</v>
      </c>
      <c r="F32" t="inlineStr">
        <is>
          <t/>
        </is>
      </c>
      <c r="G32" s="99" t="inlineStr">
        <is>
          <t/>
        </is>
      </c>
    </row>
    <row r="33">
      <c r="B33" s="101" t="inlineStr">
        <is>
          <t>Loans from Directors</t>
        </is>
      </c>
      <c r="C33" t="n">
        <v>3500.0</v>
      </c>
      <c r="D33" t="n">
        <v>3500.0</v>
      </c>
      <c r="E33" t="n">
        <v>0.0</v>
      </c>
      <c r="F33" t="inlineStr">
        <is>
          <t/>
        </is>
      </c>
      <c r="G33" s="99" t="inlineStr">
        <is>
          <t/>
        </is>
      </c>
    </row>
    <row r="34">
      <c r="B34" s="98" t="inlineStr">
        <is>
          <t>Total Current Liabilities</t>
        </is>
      </c>
      <c r="C34" s="95" t="n">
        <v>39435.4</v>
      </c>
      <c r="D34" s="95" t="n">
        <v>3179.4</v>
      </c>
      <c r="E34" s="95" t="n">
        <v>1140.34</v>
      </c>
      <c r="F34" t="inlineStr">
        <is>
          <t/>
        </is>
      </c>
      <c r="G34" s="102"/>
    </row>
    <row r="35">
      <c r="B35" s="101"/>
      <c r="C35"/>
      <c r="D35"/>
      <c r="E35"/>
      <c r="F35"/>
      <c r="G35" s="99"/>
    </row>
    <row r="36">
      <c r="B36" s="118" t="inlineStr">
        <is>
          <t>Total Assets</t>
        </is>
      </c>
      <c r="C36" s="119" t="n">
        <v>39963.8</v>
      </c>
      <c r="D36" s="119" t="n">
        <v>-36.2</v>
      </c>
      <c r="E36" s="119" t="n">
        <v>110497.24</v>
      </c>
      <c r="F36" s="120" t="inlineStr">
        <is>
          <t/>
        </is>
      </c>
      <c r="G36" s="121"/>
    </row>
  </sheetData>
  <mergeCells count="2">
    <mergeCell ref="B2:G2"/>
    <mergeCell ref="B4:G4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B1:G48"/>
  <sheetViews>
    <sheetView workbookViewId="0" showGridLines="false"/>
  </sheetViews>
  <sheetFormatPr defaultRowHeight="15.0"/>
  <cols>
    <col min="2" max="2" width="27.0" customWidth="true"/>
    <col min="3" max="3" width="18.30078125" customWidth="true"/>
    <col min="4" max="4" width="19.4453125" customWidth="true"/>
    <col min="5" max="5" width="12.58203125" customWidth="true"/>
    <col min="6" max="6" width="30.8828125" customWidth="true"/>
    <col min="7" max="7" width="22.875" customWidth="true"/>
    <col min="1" max="1" width="1.171875" customWidth="true"/>
  </cols>
  <sheetData>
    <row r="1">
      <c r="B1" s="122" t="n">
        <f>HYPERLINK("#'Client Summery'!A1", "Back")</f>
        <v>0.0</v>
      </c>
    </row>
    <row r="2" customHeight="true" ht="16.0">
      <c r="B2" s="123" t="inlineStr">
        <is>
          <t xml:space="preserve">Tony Traders </t>
        </is>
      </c>
      <c r="C2" s="123"/>
      <c r="D2" s="123"/>
      <c r="E2" s="123"/>
      <c r="F2" s="123"/>
      <c r="G2" s="123"/>
    </row>
    <row r="4" customHeight="true" ht="40.0">
      <c r="B4" s="124" t="inlineStr">
        <is>
          <t>Trial Balance</t>
        </is>
      </c>
      <c r="C4" s="124"/>
      <c r="D4" s="124"/>
      <c r="E4" s="124"/>
      <c r="F4" s="124"/>
      <c r="G4" s="124"/>
    </row>
    <row r="6" customHeight="true" ht="30.0">
      <c r="B6" s="126" t="inlineStr">
        <is>
          <t>Accounts</t>
        </is>
      </c>
      <c r="C6" s="125" t="inlineStr">
        <is>
          <t>Current Year ($)</t>
        </is>
      </c>
      <c r="D6" s="125" t="inlineStr">
        <is>
          <t>Previous Year ($)</t>
        </is>
      </c>
      <c r="E6" s="125" t="inlineStr">
        <is>
          <t>Variance(%)</t>
        </is>
      </c>
      <c r="F6" s="127" t="inlineStr">
        <is>
          <t>Workpaper(s)</t>
        </is>
      </c>
      <c r="G6" s="128" t="inlineStr">
        <is>
          <t>Document(s)</t>
        </is>
      </c>
    </row>
    <row r="7">
      <c r="B7" s="132" t="inlineStr">
        <is>
          <t>Expense</t>
        </is>
      </c>
      <c r="C7"/>
      <c r="D7"/>
      <c r="E7"/>
      <c r="F7"/>
      <c r="G7" s="133"/>
    </row>
    <row r="8">
      <c r="B8" s="135" t="inlineStr">
        <is>
          <t>Opening Stock</t>
        </is>
      </c>
      <c r="C8" t="n">
        <v>155258.0</v>
      </c>
      <c r="D8" t="n">
        <v>0.0</v>
      </c>
      <c r="E8" t="n">
        <v>100.0</v>
      </c>
      <c r="F8" t="inlineStr">
        <is>
          <t/>
        </is>
      </c>
      <c r="G8" s="133" t="inlineStr">
        <is>
          <t/>
        </is>
      </c>
    </row>
    <row r="9">
      <c r="B9" s="135" t="inlineStr">
        <is>
          <t>Purchases</t>
        </is>
      </c>
      <c r="C9" t="n">
        <v>-80000.0</v>
      </c>
      <c r="D9" t="n">
        <v>0.0</v>
      </c>
      <c r="E9" t="n">
        <v>100.0</v>
      </c>
      <c r="F9" t="inlineStr">
        <is>
          <t/>
        </is>
      </c>
      <c r="G9" s="133" t="inlineStr">
        <is>
          <t/>
        </is>
      </c>
    </row>
    <row r="10">
      <c r="B10" s="135" t="inlineStr">
        <is>
          <t>Closing Stock</t>
        </is>
      </c>
      <c r="C10" t="n">
        <v>0.0</v>
      </c>
      <c r="D10" t="n">
        <v>-10000.0</v>
      </c>
      <c r="E10" t="n">
        <v>100.0</v>
      </c>
      <c r="F10" t="inlineStr">
        <is>
          <t/>
        </is>
      </c>
      <c r="G10" s="133" t="inlineStr">
        <is>
          <t/>
        </is>
      </c>
    </row>
    <row r="11">
      <c r="B11" s="135" t="inlineStr">
        <is>
          <t>Advertising &amp; Marketing</t>
        </is>
      </c>
      <c r="C11" t="n">
        <v>877.0</v>
      </c>
      <c r="D11" t="n">
        <v>0.0</v>
      </c>
      <c r="E11" t="n">
        <v>100.0</v>
      </c>
      <c r="F11" t="inlineStr">
        <is>
          <t/>
        </is>
      </c>
      <c r="G11" s="133" t="inlineStr">
        <is>
          <t/>
        </is>
      </c>
    </row>
    <row r="12">
      <c r="B12" s="135" t="inlineStr">
        <is>
          <t>Amortisation</t>
        </is>
      </c>
      <c r="C12" t="n">
        <v>59800.0</v>
      </c>
      <c r="D12" t="n">
        <v>0.0</v>
      </c>
      <c r="E12" t="n">
        <v>100.0</v>
      </c>
      <c r="F12" t="inlineStr">
        <is>
          <t/>
        </is>
      </c>
      <c r="G12" s="133" t="inlineStr">
        <is>
          <t/>
        </is>
      </c>
    </row>
    <row r="13">
      <c r="B13" s="135" t="inlineStr">
        <is>
          <t>Audit Fees</t>
        </is>
      </c>
      <c r="C13" t="n">
        <v>-123.0</v>
      </c>
      <c r="D13" t="n">
        <v>8889.0</v>
      </c>
      <c r="E13" t="n">
        <v>101.38</v>
      </c>
      <c r="F13" s="136" t="n">
        <f>HYPERLINK("#'FBT Employee Contribution_2'!A1", "FBT Employee Contribution_2")</f>
        <v>0.0</v>
      </c>
      <c r="G13" s="138" t="n">
        <f>HYPERLINK("Documents/Client-List (2).xlsx", "Client-List (2).xlsx")</f>
        <v>0.0</v>
      </c>
    </row>
    <row r="14">
      <c r="B14" s="135" t="inlineStr">
        <is>
          <t>Bad Debts Written Off</t>
        </is>
      </c>
      <c r="C14" t="n">
        <v>-2230.0</v>
      </c>
      <c r="D14" t="n">
        <v>0.0</v>
      </c>
      <c r="E14" t="n">
        <v>100.0</v>
      </c>
      <c r="F14" t="inlineStr">
        <is>
          <t/>
        </is>
      </c>
      <c r="G14" s="133" t="inlineStr">
        <is>
          <t/>
        </is>
      </c>
    </row>
    <row r="15">
      <c r="B15" s="135" t="inlineStr">
        <is>
          <t>Bank Fees</t>
        </is>
      </c>
      <c r="C15" t="n">
        <v>-41000.0</v>
      </c>
      <c r="D15" t="n">
        <v>10.0</v>
      </c>
      <c r="E15" t="n">
        <v>410100.0</v>
      </c>
      <c r="F15" t="inlineStr">
        <is>
          <t/>
        </is>
      </c>
      <c r="G15" s="133" t="inlineStr">
        <is>
          <t/>
        </is>
      </c>
    </row>
    <row r="16">
      <c r="B16" s="135" t="inlineStr">
        <is>
          <t>Cleaning &amp; Laundry</t>
        </is>
      </c>
      <c r="C16" t="n">
        <v>12000.0</v>
      </c>
      <c r="D16" t="n">
        <v>0.0</v>
      </c>
      <c r="E16" t="n">
        <v>100.0</v>
      </c>
      <c r="F16" t="inlineStr">
        <is>
          <t/>
        </is>
      </c>
      <c r="G16" s="133" t="inlineStr">
        <is>
          <t/>
        </is>
      </c>
    </row>
    <row r="17">
      <c r="B17" s="135" t="inlineStr">
        <is>
          <t>Computer Expenses</t>
        </is>
      </c>
      <c r="C17" t="n">
        <v>2730.0</v>
      </c>
      <c r="D17" t="n">
        <v>0.0</v>
      </c>
      <c r="E17" t="n">
        <v>100.0</v>
      </c>
      <c r="F17" t="inlineStr">
        <is>
          <t/>
        </is>
      </c>
      <c r="G17" s="133" t="inlineStr">
        <is>
          <t/>
        </is>
      </c>
    </row>
    <row r="18">
      <c r="B18" s="135" t="inlineStr">
        <is>
          <t>Depreciation</t>
        </is>
      </c>
      <c r="C18" t="n">
        <v>0.0</v>
      </c>
      <c r="D18" t="n">
        <v>-12000.0</v>
      </c>
      <c r="E18" t="n">
        <v>100.0</v>
      </c>
      <c r="F18" t="inlineStr">
        <is>
          <t/>
        </is>
      </c>
      <c r="G18" s="133" t="inlineStr">
        <is>
          <t/>
        </is>
      </c>
    </row>
    <row r="19">
      <c r="B19" s="135" t="inlineStr">
        <is>
          <t>Fines &amp; Penalties</t>
        </is>
      </c>
      <c r="C19" t="n">
        <v>12222.0</v>
      </c>
      <c r="D19" t="n">
        <v>0.0</v>
      </c>
      <c r="E19" t="n">
        <v>100.0</v>
      </c>
      <c r="F19" t="inlineStr">
        <is>
          <t/>
        </is>
      </c>
      <c r="G19" s="133" t="inlineStr">
        <is>
          <t/>
        </is>
      </c>
    </row>
    <row r="20">
      <c r="B20" s="135" t="inlineStr">
        <is>
          <t>Long Service Leave Expense</t>
        </is>
      </c>
      <c r="C20" t="n">
        <v>-1500.0</v>
      </c>
      <c r="D20" t="n">
        <v>0.0</v>
      </c>
      <c r="E20" t="n">
        <v>100.0</v>
      </c>
      <c r="F20" t="inlineStr">
        <is>
          <t/>
        </is>
      </c>
      <c r="G20" s="133" t="inlineStr">
        <is>
          <t/>
        </is>
      </c>
    </row>
    <row r="21">
      <c r="B21" s="135" t="inlineStr">
        <is>
          <t>Provision For Doubtful Debts</t>
        </is>
      </c>
      <c r="C21" t="n">
        <v>-41234.0</v>
      </c>
      <c r="D21" t="n">
        <v>0.0</v>
      </c>
      <c r="E21" t="n">
        <v>100.0</v>
      </c>
      <c r="F21" t="inlineStr">
        <is>
          <t/>
        </is>
      </c>
      <c r="G21" s="133" t="inlineStr">
        <is>
          <t/>
        </is>
      </c>
    </row>
    <row r="22">
      <c r="B22" s="135" t="inlineStr">
        <is>
          <t>Subcontractors</t>
        </is>
      </c>
      <c r="C22" t="n">
        <v>0.0</v>
      </c>
      <c r="D22" t="n">
        <v>85170.92</v>
      </c>
      <c r="E22" t="n">
        <v>100.0</v>
      </c>
      <c r="F22" t="inlineStr">
        <is>
          <t/>
        </is>
      </c>
      <c r="G22" s="133" t="inlineStr">
        <is>
          <t/>
        </is>
      </c>
    </row>
    <row r="23">
      <c r="B23" s="132" t="inlineStr">
        <is>
          <t>Total Expense</t>
        </is>
      </c>
      <c r="C23" s="129" t="n">
        <v>76800.0</v>
      </c>
      <c r="D23" s="129" t="n">
        <v>72069.92</v>
      </c>
      <c r="E23" s="129" t="n">
        <v>6.56</v>
      </c>
      <c r="F23" t="inlineStr">
        <is>
          <t/>
        </is>
      </c>
      <c r="G23" s="139"/>
    </row>
    <row r="24">
      <c r="B24" s="135"/>
      <c r="C24"/>
      <c r="D24"/>
      <c r="E24"/>
      <c r="F24"/>
      <c r="G24" s="133"/>
    </row>
    <row r="25">
      <c r="B25" s="132" t="inlineStr">
        <is>
          <t>Liabilities</t>
        </is>
      </c>
      <c r="C25"/>
      <c r="D25"/>
      <c r="E25"/>
      <c r="F25"/>
      <c r="G25" s="133"/>
    </row>
    <row r="26">
      <c r="B26" s="135" t="inlineStr">
        <is>
          <t>Deferred Income</t>
        </is>
      </c>
      <c r="C26" t="n">
        <v>123.0</v>
      </c>
      <c r="D26" t="n">
        <v>0.0</v>
      </c>
      <c r="E26" t="n">
        <v>100.0</v>
      </c>
      <c r="F26" s="141" t="n">
        <f>HYPERLINK("#'Asset Loan Schedule'!A1", "Asset Loan Schedule")</f>
        <v>0.0</v>
      </c>
      <c r="G26" s="143" t="n">
        <f>HYPERLINK("Documents/Client-List (2).xlsx", "Client-List (2).xlsx")</f>
        <v>0.0</v>
      </c>
    </row>
    <row r="27">
      <c r="B27" s="135"/>
      <c r="C27"/>
      <c r="D27"/>
      <c r="E27"/>
      <c r="F27" s="141" t="n">
        <f>HYPERLINK("#'BAS reco.'!A1", "BAS reco.")</f>
        <v>0.0</v>
      </c>
      <c r="G27" s="133"/>
    </row>
    <row r="28">
      <c r="B28" s="135"/>
      <c r="C28"/>
      <c r="D28"/>
      <c r="E28"/>
      <c r="F28" s="141" t="n">
        <f>HYPERLINK("#'ITA Reco'!A1", "ITA Reco")</f>
        <v>0.0</v>
      </c>
      <c r="G28" s="133"/>
    </row>
    <row r="29">
      <c r="B29" s="135" t="inlineStr">
        <is>
          <t>GST</t>
        </is>
      </c>
      <c r="C29" t="n">
        <v>35812.4</v>
      </c>
      <c r="D29" t="n">
        <v>-320.6</v>
      </c>
      <c r="E29" t="n">
        <v>11270.43</v>
      </c>
      <c r="F29" t="inlineStr">
        <is>
          <t/>
        </is>
      </c>
      <c r="G29" s="133" t="inlineStr">
        <is>
          <t/>
        </is>
      </c>
    </row>
    <row r="30">
      <c r="B30" s="135" t="inlineStr">
        <is>
          <t>Loans from Directors</t>
        </is>
      </c>
      <c r="C30" t="n">
        <v>3500.0</v>
      </c>
      <c r="D30" t="n">
        <v>3500.0</v>
      </c>
      <c r="E30" t="n">
        <v>0.0</v>
      </c>
      <c r="F30" t="inlineStr">
        <is>
          <t/>
        </is>
      </c>
      <c r="G30" s="133" t="inlineStr">
        <is>
          <t/>
        </is>
      </c>
    </row>
    <row r="31">
      <c r="B31" s="135" t="inlineStr">
        <is>
          <t>Capital Contributed - Shareholder 1</t>
        </is>
      </c>
      <c r="C31" t="n">
        <v>-1111.0</v>
      </c>
      <c r="D31" t="n">
        <v>-1111.0</v>
      </c>
      <c r="E31" t="n">
        <v>0.0</v>
      </c>
      <c r="F31" t="inlineStr">
        <is>
          <t/>
        </is>
      </c>
      <c r="G31" s="133" t="inlineStr">
        <is>
          <t/>
        </is>
      </c>
    </row>
    <row r="32">
      <c r="B32" s="132" t="inlineStr">
        <is>
          <t>Total Liabilities</t>
        </is>
      </c>
      <c r="C32" s="129" t="n">
        <v>38324.4</v>
      </c>
      <c r="D32" s="129" t="n">
        <v>2068.4</v>
      </c>
      <c r="E32" s="129" t="n">
        <v>1752.85</v>
      </c>
      <c r="F32" t="inlineStr">
        <is>
          <t/>
        </is>
      </c>
      <c r="G32" s="139"/>
    </row>
    <row r="33">
      <c r="B33" s="135"/>
      <c r="C33"/>
      <c r="D33"/>
      <c r="E33"/>
      <c r="F33"/>
      <c r="G33" s="133"/>
    </row>
    <row r="34">
      <c r="B34" s="132" t="inlineStr">
        <is>
          <t>Assets</t>
        </is>
      </c>
      <c r="C34"/>
      <c r="D34"/>
      <c r="E34"/>
      <c r="F34"/>
      <c r="G34" s="133"/>
    </row>
    <row r="35">
      <c r="B35" s="135" t="inlineStr">
        <is>
          <t>Small Bank</t>
        </is>
      </c>
      <c r="C35" t="n">
        <v>-36.2</v>
      </c>
      <c r="D35" t="n">
        <v>-36.2</v>
      </c>
      <c r="E35" t="n">
        <v>0.0</v>
      </c>
      <c r="F35" t="inlineStr">
        <is>
          <t/>
        </is>
      </c>
      <c r="G35" s="133" t="inlineStr">
        <is>
          <t/>
        </is>
      </c>
    </row>
    <row r="36">
      <c r="B36" s="135" t="inlineStr">
        <is>
          <t>Less Accumulated Depreciation on Office Equipment</t>
        </is>
      </c>
      <c r="C36" t="n">
        <v>40000.0</v>
      </c>
      <c r="D36" t="n">
        <v>0.0</v>
      </c>
      <c r="E36" t="n">
        <v>100.0</v>
      </c>
      <c r="F36" t="inlineStr">
        <is>
          <t/>
        </is>
      </c>
      <c r="G36" s="133" t="inlineStr">
        <is>
          <t/>
        </is>
      </c>
    </row>
    <row r="37">
      <c r="B37" s="132" t="inlineStr">
        <is>
          <t>Total Assets</t>
        </is>
      </c>
      <c r="C37" s="129" t="n">
        <v>39963.8</v>
      </c>
      <c r="D37" s="129" t="n">
        <v>-36.2</v>
      </c>
      <c r="E37" s="129" t="n">
        <v>110497.24</v>
      </c>
      <c r="F37" t="inlineStr">
        <is>
          <t/>
        </is>
      </c>
      <c r="G37" s="139"/>
    </row>
    <row r="38">
      <c r="B38" s="135"/>
      <c r="C38"/>
      <c r="D38"/>
      <c r="E38"/>
      <c r="F38"/>
      <c r="G38" s="133"/>
    </row>
    <row r="39">
      <c r="B39" s="132" t="inlineStr">
        <is>
          <t>Equity</t>
        </is>
      </c>
      <c r="C39"/>
      <c r="D39"/>
      <c r="E39"/>
      <c r="F39"/>
      <c r="G39" s="133"/>
    </row>
    <row r="40">
      <c r="B40" s="135" t="inlineStr">
        <is>
          <t>Retained Earnings</t>
        </is>
      </c>
      <c r="C40" t="n">
        <v>-2104.6</v>
      </c>
      <c r="D40" t="n">
        <v>0.0</v>
      </c>
      <c r="E40" t="n">
        <v>100.0</v>
      </c>
      <c r="F40" t="inlineStr">
        <is>
          <t/>
        </is>
      </c>
      <c r="G40" s="133" t="inlineStr">
        <is>
          <t/>
        </is>
      </c>
    </row>
    <row r="41">
      <c r="B41" s="132" t="inlineStr">
        <is>
          <t>Total Equity</t>
        </is>
      </c>
      <c r="C41" s="129" t="n">
        <v>-2104.6</v>
      </c>
      <c r="D41" s="129" t="n">
        <v>0.0</v>
      </c>
      <c r="E41" s="129" t="n">
        <v>100.0</v>
      </c>
      <c r="F41" t="inlineStr">
        <is>
          <t/>
        </is>
      </c>
      <c r="G41" s="139"/>
    </row>
    <row r="42">
      <c r="B42" s="135"/>
      <c r="C42"/>
      <c r="D42"/>
      <c r="E42"/>
      <c r="F42"/>
      <c r="G42" s="133"/>
    </row>
    <row r="43">
      <c r="B43" s="132" t="inlineStr">
        <is>
          <t>Revenue</t>
        </is>
      </c>
      <c r="C43"/>
      <c r="D43"/>
      <c r="E43"/>
      <c r="F43"/>
      <c r="G43" s="133"/>
    </row>
    <row r="44">
      <c r="B44" s="135" t="inlineStr">
        <is>
          <t>Consulting Income</t>
        </is>
      </c>
      <c r="C44" t="n">
        <v>-33333.0</v>
      </c>
      <c r="D44" t="n">
        <v>0.0</v>
      </c>
      <c r="E44" t="n">
        <v>100.0</v>
      </c>
      <c r="F44" s="147" t="n">
        <f>HYPERLINK("#'Wage Reco'!A1", "Wage Reco")</f>
        <v>0.0</v>
      </c>
      <c r="G44" s="133" t="inlineStr">
        <is>
          <t/>
        </is>
      </c>
    </row>
    <row r="45">
      <c r="B45" s="135"/>
      <c r="C45"/>
      <c r="D45"/>
      <c r="E45"/>
      <c r="F45" s="147" t="n">
        <f>HYPERLINK("#'FBT Employee Contribution'!A1", "FBT Employee Contribution")</f>
        <v>0.0</v>
      </c>
      <c r="G45" s="133"/>
    </row>
    <row r="46">
      <c r="B46" s="135" t="inlineStr">
        <is>
          <t>Sales</t>
        </is>
      </c>
      <c r="C46" t="n">
        <v>113877.0</v>
      </c>
      <c r="D46" t="n">
        <v>39965.32</v>
      </c>
      <c r="E46" t="n">
        <v>184.94</v>
      </c>
      <c r="F46" t="inlineStr">
        <is>
          <t/>
        </is>
      </c>
      <c r="G46" s="133" t="inlineStr">
        <is>
          <t/>
        </is>
      </c>
    </row>
    <row r="47">
      <c r="B47" s="135" t="inlineStr">
        <is>
          <t>Employee Contribution</t>
        </is>
      </c>
      <c r="C47" t="n">
        <v>0.0</v>
      </c>
      <c r="D47" t="n">
        <v>30000.0</v>
      </c>
      <c r="E47" t="n">
        <v>100.0</v>
      </c>
      <c r="F47" t="inlineStr">
        <is>
          <t/>
        </is>
      </c>
      <c r="G47" s="133" t="inlineStr">
        <is>
          <t/>
        </is>
      </c>
    </row>
    <row r="48">
      <c r="B48" s="153" t="inlineStr">
        <is>
          <t>Total Revenue</t>
        </is>
      </c>
      <c r="C48" s="154" t="n">
        <v>80544.0</v>
      </c>
      <c r="D48" s="154" t="n">
        <v>69965.32</v>
      </c>
      <c r="E48" s="154" t="n">
        <v>15.12</v>
      </c>
      <c r="F48" s="155" t="inlineStr">
        <is>
          <t/>
        </is>
      </c>
      <c r="G48" s="156"/>
    </row>
  </sheetData>
  <mergeCells count="2">
    <mergeCell ref="B2:G2"/>
    <mergeCell ref="B4:G4"/>
  </mergeCell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B1:L150"/>
  <sheetViews>
    <sheetView workbookViewId="0" showGridLines="false"/>
  </sheetViews>
  <sheetFormatPr defaultRowHeight="15.0"/>
  <cols>
    <col min="2" max="2" width="10.0" customWidth="true"/>
    <col min="3" max="3" width="13.72265625" customWidth="true"/>
    <col min="5" max="5" width="27.44921875" customWidth="true"/>
    <col min="6" max="6" width="10.29296875" customWidth="true"/>
    <col min="7" max="7" width="10.29296875" customWidth="true"/>
    <col min="8" max="8" width="11.4375" customWidth="true"/>
    <col min="9" max="9" width="12.58203125" customWidth="true"/>
    <col min="11" max="11" width="9.1484375" customWidth="true"/>
    <col min="12" max="12" width="19.4453125" customWidth="true"/>
    <col min="4" max="4" width="16.01171875" customWidth="true"/>
    <col min="10" max="10" width="8.00390625" customWidth="true"/>
    <col min="1" max="1" width="0.5859375" customWidth="true"/>
  </cols>
  <sheetData>
    <row r="1">
      <c r="B1" s="157" t="n">
        <f>HYPERLINK("#'Client Summery'!A1", "Back")</f>
        <v>0.0</v>
      </c>
    </row>
    <row r="2" customHeight="true" ht="16.0">
      <c r="B2" s="158" t="inlineStr">
        <is>
          <t xml:space="preserve">Tony Traders </t>
        </is>
      </c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4" customHeight="true" ht="40.0">
      <c r="B4" s="159" t="inlineStr">
        <is>
          <t>General Ledger</t>
        </is>
      </c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6" customHeight="true" ht="30.0">
      <c r="B6" s="161" t="inlineStr">
        <is>
          <t>Date</t>
        </is>
      </c>
      <c r="C6" s="160" t="inlineStr">
        <is>
          <t>Account Code</t>
        </is>
      </c>
      <c r="D6" s="162" t="inlineStr">
        <is>
          <t>Source</t>
        </is>
      </c>
      <c r="E6" s="163" t="inlineStr">
        <is>
          <t>Description</t>
        </is>
      </c>
      <c r="F6" s="164" t="inlineStr">
        <is>
          <t>Reference</t>
        </is>
      </c>
      <c r="G6" s="160" t="inlineStr">
        <is>
          <t>Debit (0)</t>
        </is>
      </c>
      <c r="H6" s="160" t="inlineStr">
        <is>
          <t>Credit (0)</t>
        </is>
      </c>
      <c r="I6" s="160" t="inlineStr">
        <is>
          <t>Balance ($)</t>
        </is>
      </c>
      <c r="J6" s="160" t="inlineStr">
        <is>
          <t>GST</t>
        </is>
      </c>
      <c r="K6" s="160" t="inlineStr">
        <is>
          <t>GST Rate</t>
        </is>
      </c>
      <c r="L6" s="160" t="inlineStr">
        <is>
          <t>GST Name</t>
        </is>
      </c>
    </row>
    <row r="7">
      <c r="B7" s="168" t="inlineStr">
        <is>
          <t>Liabilities/Current Liabilities/GST</t>
        </is>
      </c>
      <c r="C7"/>
      <c r="D7"/>
      <c r="E7"/>
      <c r="F7"/>
      <c r="G7"/>
      <c r="H7"/>
      <c r="I7"/>
      <c r="J7"/>
      <c r="K7"/>
      <c r="L7" s="169"/>
    </row>
    <row r="8">
      <c r="B8" s="171" t="inlineStr">
        <is>
          <t>2023-07-01</t>
        </is>
      </c>
      <c r="C8"/>
      <c r="D8"/>
      <c r="E8" t="inlineStr">
        <is>
          <t>Opening Balance</t>
        </is>
      </c>
      <c r="F8"/>
      <c r="G8" t="n">
        <v>320.6</v>
      </c>
      <c r="H8" t="n">
        <v>0.0</v>
      </c>
      <c r="I8" t="n">
        <v>320.6</v>
      </c>
      <c r="J8" t="n">
        <v>0.0</v>
      </c>
      <c r="K8" s="170" t="n">
        <v>0.0</v>
      </c>
      <c r="L8" s="169"/>
    </row>
    <row r="9">
      <c r="B9" s="171" t="inlineStr">
        <is>
          <t>2024-04-09</t>
        </is>
      </c>
      <c r="C9" t="n">
        <v>820.0</v>
      </c>
      <c r="D9" t="inlineStr">
        <is>
          <t>Manual Journal</t>
        </is>
      </c>
      <c r="E9" t="inlineStr">
        <is>
          <t>Narra</t>
        </is>
      </c>
      <c r="F9" t="inlineStr">
        <is>
          <t>-</t>
        </is>
      </c>
      <c r="G9" t="n">
        <v>0.0</v>
      </c>
      <c r="H9" t="n">
        <v>-33333.0</v>
      </c>
      <c r="I9" t="n">
        <v>-33012.4</v>
      </c>
      <c r="J9" t="n">
        <v>0.0</v>
      </c>
      <c r="K9" s="170" t="n">
        <v>0.0</v>
      </c>
      <c r="L9" s="169" t="inlineStr">
        <is>
          <t>BAS Excluded</t>
        </is>
      </c>
    </row>
    <row r="10">
      <c r="B10" s="171" t="inlineStr">
        <is>
          <t>2024-04-23</t>
        </is>
      </c>
      <c r="C10" t="n">
        <v>820.0</v>
      </c>
      <c r="D10" t="inlineStr">
        <is>
          <t>Manual Journal</t>
        </is>
      </c>
      <c r="E10" t="inlineStr">
        <is>
          <t xml:space="preserve">new journal </t>
        </is>
      </c>
      <c r="F10" t="inlineStr">
        <is>
          <t>-</t>
        </is>
      </c>
      <c r="G10" t="n">
        <v>0.0</v>
      </c>
      <c r="H10" t="n">
        <v>-2800.0</v>
      </c>
      <c r="I10" t="n">
        <v>-35812.4</v>
      </c>
      <c r="J10" t="n">
        <v>0.0</v>
      </c>
      <c r="K10" s="170" t="n">
        <v>0.0</v>
      </c>
      <c r="L10" s="169"/>
    </row>
    <row r="11">
      <c r="B11" s="168" t="inlineStr">
        <is>
          <t>2024-06-30</t>
        </is>
      </c>
      <c r="C11" s="165"/>
      <c r="D11" s="165"/>
      <c r="E11" s="165" t="inlineStr">
        <is>
          <t>Closing Balance</t>
        </is>
      </c>
      <c r="F11" s="165"/>
      <c r="G11" s="165" t="n">
        <v>0.0</v>
      </c>
      <c r="H11" s="165" t="n">
        <v>0.0</v>
      </c>
      <c r="I11" s="165" t="n">
        <v>-35812.4</v>
      </c>
      <c r="J11" s="165" t="n">
        <v>0.0</v>
      </c>
      <c r="K11" s="165" t="n">
        <v>0.0</v>
      </c>
      <c r="L11" s="172"/>
    </row>
    <row r="12">
      <c r="B12" s="171"/>
      <c r="C12"/>
      <c r="D12"/>
      <c r="E12"/>
      <c r="F12"/>
      <c r="G12"/>
      <c r="H12"/>
      <c r="I12"/>
      <c r="J12"/>
      <c r="K12"/>
      <c r="L12" s="169"/>
    </row>
    <row r="13">
      <c r="B13" s="168"/>
      <c r="C13" s="165"/>
      <c r="D13" s="165"/>
      <c r="E13" s="165" t="inlineStr">
        <is>
          <t>Net Balance</t>
        </is>
      </c>
      <c r="F13" s="165"/>
      <c r="G13" s="165" t="n">
        <v>0.0</v>
      </c>
      <c r="H13" s="165" t="n">
        <v>0.0</v>
      </c>
      <c r="I13" s="165" t="n">
        <v>0.0</v>
      </c>
      <c r="J13" s="165" t="n">
        <v>0.0</v>
      </c>
      <c r="K13" s="165"/>
      <c r="L13" s="172"/>
    </row>
    <row r="14">
      <c r="B14" s="171"/>
      <c r="C14"/>
      <c r="D14"/>
      <c r="E14"/>
      <c r="F14"/>
      <c r="G14"/>
      <c r="H14"/>
      <c r="I14"/>
      <c r="J14"/>
      <c r="K14"/>
      <c r="L14" s="169"/>
    </row>
    <row r="15">
      <c r="B15" s="168" t="inlineStr">
        <is>
          <t>Less Operating Expenses/Less Operating Expenses/Audit Fees</t>
        </is>
      </c>
      <c r="C15"/>
      <c r="D15"/>
      <c r="E15"/>
      <c r="F15"/>
      <c r="G15"/>
      <c r="H15"/>
      <c r="I15"/>
      <c r="J15"/>
      <c r="K15"/>
      <c r="L15" s="169"/>
    </row>
    <row r="16">
      <c r="B16" s="171" t="inlineStr">
        <is>
          <t>2023-07-01</t>
        </is>
      </c>
      <c r="C16"/>
      <c r="D16"/>
      <c r="E16" t="inlineStr">
        <is>
          <t>Opening Balance</t>
        </is>
      </c>
      <c r="F16"/>
      <c r="G16" t="n">
        <v>8889.0</v>
      </c>
      <c r="H16" t="n">
        <v>0.0</v>
      </c>
      <c r="I16" t="n">
        <v>8889.0</v>
      </c>
      <c r="J16" t="n">
        <v>0.0</v>
      </c>
      <c r="K16" s="174" t="n">
        <v>0.0</v>
      </c>
      <c r="L16" s="169"/>
    </row>
    <row r="17">
      <c r="B17" s="171" t="inlineStr">
        <is>
          <t>2024-04-30</t>
        </is>
      </c>
      <c r="C17" t="n">
        <v>401.0</v>
      </c>
      <c r="D17" t="inlineStr">
        <is>
          <t>Manual Journal</t>
        </is>
      </c>
      <c r="E17" t="inlineStr">
        <is>
          <t>uhtgjugf</t>
        </is>
      </c>
      <c r="F17" t="inlineStr">
        <is>
          <t>-</t>
        </is>
      </c>
      <c r="G17" t="n">
        <v>0.0</v>
      </c>
      <c r="H17" t="n">
        <v>-123.0</v>
      </c>
      <c r="I17" t="n">
        <v>8766.0</v>
      </c>
      <c r="J17" t="n">
        <v>0.0</v>
      </c>
      <c r="K17" s="174" t="n">
        <v>0.0</v>
      </c>
      <c r="L17" s="169" t="inlineStr">
        <is>
          <t>BAS Excluded</t>
        </is>
      </c>
    </row>
    <row r="18">
      <c r="B18" s="168" t="inlineStr">
        <is>
          <t>2024-06-30</t>
        </is>
      </c>
      <c r="C18" s="165"/>
      <c r="D18" s="165"/>
      <c r="E18" s="165" t="inlineStr">
        <is>
          <t>Closing Balance</t>
        </is>
      </c>
      <c r="F18" s="165"/>
      <c r="G18" s="165" t="n">
        <v>0.0</v>
      </c>
      <c r="H18" s="165" t="n">
        <v>0.0</v>
      </c>
      <c r="I18" s="165" t="n">
        <v>8766.0</v>
      </c>
      <c r="J18" s="165" t="n">
        <v>0.0</v>
      </c>
      <c r="K18" s="165" t="n">
        <v>0.0</v>
      </c>
      <c r="L18" s="172"/>
    </row>
    <row r="19">
      <c r="B19" s="171"/>
      <c r="C19"/>
      <c r="D19"/>
      <c r="E19"/>
      <c r="F19"/>
      <c r="G19"/>
      <c r="H19"/>
      <c r="I19"/>
      <c r="J19"/>
      <c r="K19"/>
      <c r="L19" s="169"/>
    </row>
    <row r="20">
      <c r="B20" s="168"/>
      <c r="C20" s="165"/>
      <c r="D20" s="165"/>
      <c r="E20" s="165" t="inlineStr">
        <is>
          <t>Net Balance</t>
        </is>
      </c>
      <c r="F20" s="165"/>
      <c r="G20" s="165" t="n">
        <v>0.0</v>
      </c>
      <c r="H20" s="165" t="n">
        <v>0.0</v>
      </c>
      <c r="I20" s="165" t="n">
        <v>0.0</v>
      </c>
      <c r="J20" s="165" t="n">
        <v>0.0</v>
      </c>
      <c r="K20" s="165"/>
      <c r="L20" s="172"/>
    </row>
    <row r="21">
      <c r="B21" s="171"/>
      <c r="C21"/>
      <c r="D21"/>
      <c r="E21"/>
      <c r="F21"/>
      <c r="G21"/>
      <c r="H21"/>
      <c r="I21"/>
      <c r="J21"/>
      <c r="K21"/>
      <c r="L21" s="169"/>
    </row>
    <row r="22">
      <c r="B22" s="168"/>
      <c r="C22" s="165"/>
      <c r="D22" s="165"/>
      <c r="E22" s="165" t="inlineStr">
        <is>
          <t>Net Balance</t>
        </is>
      </c>
      <c r="F22" s="165"/>
      <c r="G22" s="165" t="n">
        <v>0.0</v>
      </c>
      <c r="H22" s="165" t="n">
        <v>0.0</v>
      </c>
      <c r="I22" s="165" t="n">
        <v>0.0</v>
      </c>
      <c r="J22" s="165" t="n">
        <v>0.0</v>
      </c>
      <c r="K22" s="165"/>
      <c r="L22" s="172"/>
    </row>
    <row r="23">
      <c r="B23" s="171"/>
      <c r="C23"/>
      <c r="D23"/>
      <c r="E23"/>
      <c r="F23"/>
      <c r="G23"/>
      <c r="H23"/>
      <c r="I23"/>
      <c r="J23"/>
      <c r="K23"/>
      <c r="L23" s="169"/>
    </row>
    <row r="24">
      <c r="B24" s="168" t="inlineStr">
        <is>
          <t>Less Operating Expenses/Less Operating Expenses/Advertising &amp; Marketing</t>
        </is>
      </c>
      <c r="C24"/>
      <c r="D24"/>
      <c r="E24"/>
      <c r="F24"/>
      <c r="G24"/>
      <c r="H24"/>
      <c r="I24"/>
      <c r="J24"/>
      <c r="K24"/>
      <c r="L24" s="169"/>
    </row>
    <row r="25">
      <c r="B25" s="171" t="inlineStr">
        <is>
          <t>2023-07-01</t>
        </is>
      </c>
      <c r="C25"/>
      <c r="D25"/>
      <c r="E25" t="inlineStr">
        <is>
          <t>Opening Balance</t>
        </is>
      </c>
      <c r="F25"/>
      <c r="G25" t="n">
        <v>0.0</v>
      </c>
      <c r="H25" t="n">
        <v>0.0</v>
      </c>
      <c r="I25" t="n">
        <v>0.0</v>
      </c>
      <c r="J25" t="n">
        <v>0.0</v>
      </c>
      <c r="K25" s="177" t="n">
        <v>0.0</v>
      </c>
      <c r="L25" s="169"/>
    </row>
    <row r="26">
      <c r="B26" s="171" t="inlineStr">
        <is>
          <t>2024-04-23</t>
        </is>
      </c>
      <c r="C26" t="n">
        <v>402.0</v>
      </c>
      <c r="D26" t="inlineStr">
        <is>
          <t>Manual Journal</t>
        </is>
      </c>
      <c r="E26" t="inlineStr">
        <is>
          <t>Less</t>
        </is>
      </c>
      <c r="F26" t="inlineStr">
        <is>
          <t>-</t>
        </is>
      </c>
      <c r="G26" t="n">
        <v>1234.0</v>
      </c>
      <c r="H26" t="n">
        <v>0.0</v>
      </c>
      <c r="I26" t="n">
        <v>1234.0</v>
      </c>
      <c r="J26" t="n">
        <v>0.0</v>
      </c>
      <c r="K26" s="177" t="n">
        <v>0.0</v>
      </c>
      <c r="L26" s="169" t="inlineStr">
        <is>
          <t>BAS Excluded</t>
        </is>
      </c>
    </row>
    <row r="27">
      <c r="B27" s="171" t="inlineStr">
        <is>
          <t>2024-04-23</t>
        </is>
      </c>
      <c r="C27" t="n">
        <v>402.0</v>
      </c>
      <c r="D27" t="inlineStr">
        <is>
          <t>Manual Journal</t>
        </is>
      </c>
      <c r="E27" t="inlineStr">
        <is>
          <t xml:space="preserve">new journal </t>
        </is>
      </c>
      <c r="F27" t="inlineStr">
        <is>
          <t>-</t>
        </is>
      </c>
      <c r="G27" t="n">
        <v>1000.0</v>
      </c>
      <c r="H27" t="n">
        <v>0.0</v>
      </c>
      <c r="I27" t="n">
        <v>2234.0</v>
      </c>
      <c r="J27" t="n">
        <v>0.0</v>
      </c>
      <c r="K27" s="177" t="n">
        <v>0.0</v>
      </c>
      <c r="L27" s="169" t="inlineStr">
        <is>
          <t>GST Free Expenses</t>
        </is>
      </c>
    </row>
    <row r="28">
      <c r="B28" s="171" t="inlineStr">
        <is>
          <t>2024-04-24</t>
        </is>
      </c>
      <c r="C28" t="n">
        <v>402.0</v>
      </c>
      <c r="D28" t="inlineStr">
        <is>
          <t>Manual Journal</t>
        </is>
      </c>
      <c r="E28" t="inlineStr">
        <is>
          <t xml:space="preserve">OPENING STOCKS </t>
        </is>
      </c>
      <c r="F28" t="inlineStr">
        <is>
          <t>-</t>
        </is>
      </c>
      <c r="G28" t="n">
        <v>0.0</v>
      </c>
      <c r="H28" t="n">
        <v>-1234.0</v>
      </c>
      <c r="I28" t="n">
        <v>1000.0</v>
      </c>
      <c r="J28" t="n">
        <v>0.0</v>
      </c>
      <c r="K28" s="177" t="n">
        <v>0.0</v>
      </c>
      <c r="L28" s="169" t="inlineStr">
        <is>
          <t>BAS Excluded</t>
        </is>
      </c>
    </row>
    <row r="29">
      <c r="B29" s="171" t="inlineStr">
        <is>
          <t>2024-04-24</t>
        </is>
      </c>
      <c r="C29" t="n">
        <v>402.0</v>
      </c>
      <c r="D29" t="inlineStr">
        <is>
          <t>Manual Journal</t>
        </is>
      </c>
      <c r="E29" t="inlineStr">
        <is>
          <t>CHANGE OPENING DATA</t>
        </is>
      </c>
      <c r="F29" t="inlineStr">
        <is>
          <t>-</t>
        </is>
      </c>
      <c r="G29" t="n">
        <v>0.0</v>
      </c>
      <c r="H29" t="n">
        <v>-123.0</v>
      </c>
      <c r="I29" t="n">
        <v>877.0</v>
      </c>
      <c r="J29" t="n">
        <v>0.0</v>
      </c>
      <c r="K29" s="177" t="n">
        <v>0.0</v>
      </c>
      <c r="L29" s="169" t="inlineStr">
        <is>
          <t>BAS Excluded</t>
        </is>
      </c>
    </row>
    <row r="30">
      <c r="B30" s="168" t="inlineStr">
        <is>
          <t>2024-06-30</t>
        </is>
      </c>
      <c r="C30" s="165"/>
      <c r="D30" s="165"/>
      <c r="E30" s="165" t="inlineStr">
        <is>
          <t>Closing Balance</t>
        </is>
      </c>
      <c r="F30" s="165"/>
      <c r="G30" s="165" t="n">
        <v>0.0</v>
      </c>
      <c r="H30" s="165" t="n">
        <v>0.0</v>
      </c>
      <c r="I30" s="165" t="n">
        <v>877.0</v>
      </c>
      <c r="J30" s="165" t="n">
        <v>0.0</v>
      </c>
      <c r="K30" s="165" t="n">
        <v>0.0</v>
      </c>
      <c r="L30" s="172"/>
    </row>
    <row r="31">
      <c r="B31" s="171"/>
      <c r="C31"/>
      <c r="D31"/>
      <c r="E31"/>
      <c r="F31"/>
      <c r="G31"/>
      <c r="H31"/>
      <c r="I31"/>
      <c r="J31"/>
      <c r="K31"/>
      <c r="L31" s="169"/>
    </row>
    <row r="32">
      <c r="B32" s="168" t="inlineStr">
        <is>
          <t>Less Cost of Sales/Less Cost of Sales/Opening Stock</t>
        </is>
      </c>
      <c r="C32"/>
      <c r="D32"/>
      <c r="E32"/>
      <c r="F32"/>
      <c r="G32"/>
      <c r="H32"/>
      <c r="I32"/>
      <c r="J32"/>
      <c r="K32"/>
      <c r="L32" s="169"/>
    </row>
    <row r="33">
      <c r="B33" s="171" t="inlineStr">
        <is>
          <t>2023-07-01</t>
        </is>
      </c>
      <c r="C33"/>
      <c r="D33"/>
      <c r="E33" t="inlineStr">
        <is>
          <t>Opening Balance</t>
        </is>
      </c>
      <c r="F33"/>
      <c r="G33" t="n">
        <v>0.0</v>
      </c>
      <c r="H33" t="n">
        <v>0.0</v>
      </c>
      <c r="I33" t="n">
        <v>0.0</v>
      </c>
      <c r="J33" t="n">
        <v>0.0</v>
      </c>
      <c r="K33" s="178" t="n">
        <v>0.0</v>
      </c>
      <c r="L33" s="169"/>
    </row>
    <row r="34">
      <c r="B34" s="171" t="inlineStr">
        <is>
          <t>2023-12-12</t>
        </is>
      </c>
      <c r="C34" t="n">
        <v>320.0</v>
      </c>
      <c r="D34" t="inlineStr">
        <is>
          <t>Manual Journal</t>
        </is>
      </c>
      <c r="E34" t="inlineStr">
        <is>
          <t>tax rate</t>
        </is>
      </c>
      <c r="F34" t="inlineStr">
        <is>
          <t>-</t>
        </is>
      </c>
      <c r="G34" t="n">
        <v>10000.0</v>
      </c>
      <c r="H34" t="n">
        <v>0.0</v>
      </c>
      <c r="I34" t="n">
        <v>10000.0</v>
      </c>
      <c r="J34" t="n">
        <v>0.0</v>
      </c>
      <c r="K34" s="178" t="n">
        <v>0.0</v>
      </c>
      <c r="L34" s="169" t="inlineStr">
        <is>
          <t>BAS Excluded</t>
        </is>
      </c>
    </row>
    <row r="35">
      <c r="B35" s="171" t="inlineStr">
        <is>
          <t>2024-04-09</t>
        </is>
      </c>
      <c r="C35" t="n">
        <v>320.0</v>
      </c>
      <c r="D35" t="inlineStr">
        <is>
          <t>Manual Journal</t>
        </is>
      </c>
      <c r="E35" t="inlineStr">
        <is>
          <t>Opening Stock</t>
        </is>
      </c>
      <c r="F35" t="inlineStr">
        <is>
          <t>-</t>
        </is>
      </c>
      <c r="G35" t="n">
        <v>0.0</v>
      </c>
      <c r="H35" t="n">
        <v>-12222.0</v>
      </c>
      <c r="I35" t="n">
        <v>-2222.0</v>
      </c>
      <c r="J35" t="n">
        <v>0.0</v>
      </c>
      <c r="K35" s="178" t="n">
        <v>0.0</v>
      </c>
      <c r="L35" s="169" t="inlineStr">
        <is>
          <t>BAS Excluded</t>
        </is>
      </c>
    </row>
    <row r="36">
      <c r="B36" s="171" t="inlineStr">
        <is>
          <t>2024-04-22</t>
        </is>
      </c>
      <c r="C36" t="n">
        <v>320.0</v>
      </c>
      <c r="D36" t="inlineStr">
        <is>
          <t>Manual Journal</t>
        </is>
      </c>
      <c r="E36" t="inlineStr">
        <is>
          <t>tes</t>
        </is>
      </c>
      <c r="F36" t="inlineStr">
        <is>
          <t>-</t>
        </is>
      </c>
      <c r="G36" t="n">
        <v>10.0</v>
      </c>
      <c r="H36" t="n">
        <v>0.0</v>
      </c>
      <c r="I36" t="n">
        <v>-2212.0</v>
      </c>
      <c r="J36" t="n">
        <v>0.0</v>
      </c>
      <c r="K36" s="178" t="n">
        <v>0.0</v>
      </c>
      <c r="L36" s="169" t="inlineStr">
        <is>
          <t>BAS Excluded</t>
        </is>
      </c>
    </row>
    <row r="37">
      <c r="B37" s="171" t="inlineStr">
        <is>
          <t>2024-04-22</t>
        </is>
      </c>
      <c r="C37" t="n">
        <v>320.0</v>
      </c>
      <c r="D37" t="inlineStr">
        <is>
          <t>Manual Journal</t>
        </is>
      </c>
      <c r="E37" t="inlineStr">
        <is>
          <t>test</t>
        </is>
      </c>
      <c r="F37" t="inlineStr">
        <is>
          <t>-</t>
        </is>
      </c>
      <c r="G37" t="n">
        <v>0.0</v>
      </c>
      <c r="H37" t="n">
        <v>-10.0</v>
      </c>
      <c r="I37" t="n">
        <v>-2222.0</v>
      </c>
      <c r="J37" t="n">
        <v>0.0</v>
      </c>
      <c r="K37" s="178" t="n">
        <v>0.0</v>
      </c>
      <c r="L37" s="169" t="inlineStr">
        <is>
          <t>BAS Excluded</t>
        </is>
      </c>
    </row>
    <row r="38">
      <c r="B38" s="171" t="inlineStr">
        <is>
          <t>2024-04-23</t>
        </is>
      </c>
      <c r="C38" t="n">
        <v>320.0</v>
      </c>
      <c r="D38" t="inlineStr">
        <is>
          <t>Manual Journal</t>
        </is>
      </c>
      <c r="E38" t="inlineStr">
        <is>
          <t>For test</t>
        </is>
      </c>
      <c r="F38" t="inlineStr">
        <is>
          <t>-</t>
        </is>
      </c>
      <c r="G38" t="n">
        <v>45000.0</v>
      </c>
      <c r="H38" t="n">
        <v>0.0</v>
      </c>
      <c r="I38" t="n">
        <v>42778.0</v>
      </c>
      <c r="J38" t="n">
        <v>0.0</v>
      </c>
      <c r="K38" s="178" t="n">
        <v>0.0</v>
      </c>
      <c r="L38" s="169" t="inlineStr">
        <is>
          <t>BAS Excluded</t>
        </is>
      </c>
    </row>
    <row r="39">
      <c r="B39" s="171" t="inlineStr">
        <is>
          <t>2024-04-23</t>
        </is>
      </c>
      <c r="C39" t="n">
        <v>320.0</v>
      </c>
      <c r="D39" t="inlineStr">
        <is>
          <t>Manual Journal</t>
        </is>
      </c>
      <c r="E39" t="inlineStr">
        <is>
          <t>taxable</t>
        </is>
      </c>
      <c r="F39" t="inlineStr">
        <is>
          <t>-</t>
        </is>
      </c>
      <c r="G39" t="n">
        <v>30000.0</v>
      </c>
      <c r="H39" t="n">
        <v>0.0</v>
      </c>
      <c r="I39" t="n">
        <v>72778.0</v>
      </c>
      <c r="J39" t="n">
        <v>0.0</v>
      </c>
      <c r="K39" s="178" t="n">
        <v>0.0</v>
      </c>
      <c r="L39" s="169" t="inlineStr">
        <is>
          <t>BAS Excluded</t>
        </is>
      </c>
    </row>
    <row r="40">
      <c r="B40" s="171" t="inlineStr">
        <is>
          <t>2024-04-23</t>
        </is>
      </c>
      <c r="C40" t="n">
        <v>320.0</v>
      </c>
      <c r="D40" t="inlineStr">
        <is>
          <t>Manual Journal</t>
        </is>
      </c>
      <c r="E40" t="inlineStr">
        <is>
          <t>Manual Journal</t>
        </is>
      </c>
      <c r="F40" t="inlineStr">
        <is>
          <t>-</t>
        </is>
      </c>
      <c r="G40" t="n">
        <v>11000.0</v>
      </c>
      <c r="H40" t="n">
        <v>0.0</v>
      </c>
      <c r="I40" t="n">
        <v>83778.0</v>
      </c>
      <c r="J40" t="n">
        <v>0.0</v>
      </c>
      <c r="K40" s="178" t="n">
        <v>0.0</v>
      </c>
      <c r="L40" s="169" t="inlineStr">
        <is>
          <t>BAS Excluded</t>
        </is>
      </c>
    </row>
    <row r="41">
      <c r="B41" s="171" t="inlineStr">
        <is>
          <t>2024-04-23</t>
        </is>
      </c>
      <c r="C41" t="n">
        <v>320.0</v>
      </c>
      <c r="D41" t="inlineStr">
        <is>
          <t>Manual Journal</t>
        </is>
      </c>
      <c r="E41" t="inlineStr">
        <is>
          <t xml:space="preserve">new journal </t>
        </is>
      </c>
      <c r="F41" t="inlineStr">
        <is>
          <t>-</t>
        </is>
      </c>
      <c r="G41" t="n">
        <v>20000.0</v>
      </c>
      <c r="H41" t="n">
        <v>0.0</v>
      </c>
      <c r="I41" t="n">
        <v>103778.0</v>
      </c>
      <c r="J41" t="n">
        <v>0.0</v>
      </c>
      <c r="K41" s="178" t="n">
        <v>0.0</v>
      </c>
      <c r="L41" s="169" t="inlineStr">
        <is>
          <t>GST Free Expenses</t>
        </is>
      </c>
    </row>
    <row r="42">
      <c r="B42" s="171" t="inlineStr">
        <is>
          <t>2024-04-23</t>
        </is>
      </c>
      <c r="C42" t="n">
        <v>320.0</v>
      </c>
      <c r="D42" t="inlineStr">
        <is>
          <t>Manual Journal</t>
        </is>
      </c>
      <c r="E42" t="inlineStr">
        <is>
          <t>purchases as on 23 april</t>
        </is>
      </c>
      <c r="F42" t="inlineStr">
        <is>
          <t>-</t>
        </is>
      </c>
      <c r="G42" t="n">
        <v>50000.0</v>
      </c>
      <c r="H42" t="n">
        <v>0.0</v>
      </c>
      <c r="I42" t="n">
        <v>153778.0</v>
      </c>
      <c r="J42" t="n">
        <v>0.0</v>
      </c>
      <c r="K42" s="178" t="n">
        <v>0.0</v>
      </c>
      <c r="L42" s="169" t="inlineStr">
        <is>
          <t>BAS Excluded</t>
        </is>
      </c>
    </row>
    <row r="43">
      <c r="B43" s="171" t="inlineStr">
        <is>
          <t>2024-04-24</t>
        </is>
      </c>
      <c r="C43" t="n">
        <v>320.0</v>
      </c>
      <c r="D43" t="inlineStr">
        <is>
          <t>Manual Journal</t>
        </is>
      </c>
      <c r="E43" t="inlineStr">
        <is>
          <t xml:space="preserve">OPENING STOCKS </t>
        </is>
      </c>
      <c r="F43" t="inlineStr">
        <is>
          <t>-</t>
        </is>
      </c>
      <c r="G43" t="n">
        <v>1234.0</v>
      </c>
      <c r="H43" t="n">
        <v>0.0</v>
      </c>
      <c r="I43" t="n">
        <v>155012.0</v>
      </c>
      <c r="J43" t="n">
        <v>0.0</v>
      </c>
      <c r="K43" s="178" t="n">
        <v>0.0</v>
      </c>
      <c r="L43" s="169" t="inlineStr">
        <is>
          <t>BAS Excluded</t>
        </is>
      </c>
    </row>
    <row r="44">
      <c r="B44" s="171" t="inlineStr">
        <is>
          <t>2024-04-24</t>
        </is>
      </c>
      <c r="C44" t="n">
        <v>320.0</v>
      </c>
      <c r="D44" t="inlineStr">
        <is>
          <t>Manual Journal</t>
        </is>
      </c>
      <c r="E44" t="inlineStr">
        <is>
          <t>CHANGE OPENING DATA</t>
        </is>
      </c>
      <c r="F44" t="inlineStr">
        <is>
          <t>-</t>
        </is>
      </c>
      <c r="G44" t="n">
        <v>123.0</v>
      </c>
      <c r="H44" t="n">
        <v>0.0</v>
      </c>
      <c r="I44" t="n">
        <v>155135.0</v>
      </c>
      <c r="J44" t="n">
        <v>0.0</v>
      </c>
      <c r="K44" s="178" t="n">
        <v>0.0</v>
      </c>
      <c r="L44" s="169" t="inlineStr">
        <is>
          <t>BAS Excluded</t>
        </is>
      </c>
    </row>
    <row r="45">
      <c r="B45" s="171" t="inlineStr">
        <is>
          <t>2024-04-30</t>
        </is>
      </c>
      <c r="C45" t="n">
        <v>320.0</v>
      </c>
      <c r="D45" t="inlineStr">
        <is>
          <t>Manual Journal</t>
        </is>
      </c>
      <c r="E45" t="inlineStr">
        <is>
          <t>hkhkkkh</t>
        </is>
      </c>
      <c r="F45" t="inlineStr">
        <is>
          <t>-</t>
        </is>
      </c>
      <c r="G45" t="n">
        <v>123.0</v>
      </c>
      <c r="H45" t="n">
        <v>0.0</v>
      </c>
      <c r="I45" t="n">
        <v>155258.0</v>
      </c>
      <c r="J45" t="n">
        <v>0.0</v>
      </c>
      <c r="K45" s="178" t="n">
        <v>0.0</v>
      </c>
      <c r="L45" s="169" t="inlineStr">
        <is>
          <t>BAS Excluded</t>
        </is>
      </c>
    </row>
    <row r="46">
      <c r="B46" s="168" t="inlineStr">
        <is>
          <t>2024-06-30</t>
        </is>
      </c>
      <c r="C46" s="165"/>
      <c r="D46" s="165"/>
      <c r="E46" s="165" t="inlineStr">
        <is>
          <t>Closing Balance</t>
        </is>
      </c>
      <c r="F46" s="165"/>
      <c r="G46" s="165" t="n">
        <v>0.0</v>
      </c>
      <c r="H46" s="165" t="n">
        <v>0.0</v>
      </c>
      <c r="I46" s="165" t="n">
        <v>155258.0</v>
      </c>
      <c r="J46" s="165" t="n">
        <v>0.0</v>
      </c>
      <c r="K46" s="165" t="n">
        <v>0.0</v>
      </c>
      <c r="L46" s="172"/>
    </row>
    <row r="47">
      <c r="B47" s="171"/>
      <c r="C47"/>
      <c r="D47"/>
      <c r="E47"/>
      <c r="F47"/>
      <c r="G47"/>
      <c r="H47"/>
      <c r="I47"/>
      <c r="J47"/>
      <c r="K47"/>
      <c r="L47" s="169"/>
    </row>
    <row r="48">
      <c r="B48" s="168"/>
      <c r="C48" s="165"/>
      <c r="D48" s="165"/>
      <c r="E48" s="165" t="inlineStr">
        <is>
          <t>Net Balance</t>
        </is>
      </c>
      <c r="F48" s="165"/>
      <c r="G48" s="165" t="n">
        <v>0.0</v>
      </c>
      <c r="H48" s="165" t="n">
        <v>0.0</v>
      </c>
      <c r="I48" s="165" t="n">
        <v>0.0</v>
      </c>
      <c r="J48" s="165" t="n">
        <v>0.0</v>
      </c>
      <c r="K48" s="165"/>
      <c r="L48" s="172"/>
    </row>
    <row r="49">
      <c r="B49" s="171"/>
      <c r="C49"/>
      <c r="D49"/>
      <c r="E49"/>
      <c r="F49"/>
      <c r="G49"/>
      <c r="H49"/>
      <c r="I49"/>
      <c r="J49"/>
      <c r="K49"/>
      <c r="L49" s="169"/>
    </row>
    <row r="50">
      <c r="B50" s="168"/>
      <c r="C50" s="165"/>
      <c r="D50" s="165"/>
      <c r="E50" s="165" t="inlineStr">
        <is>
          <t>Net Balance</t>
        </is>
      </c>
      <c r="F50" s="165"/>
      <c r="G50" s="165" t="n">
        <v>0.0</v>
      </c>
      <c r="H50" s="165" t="n">
        <v>0.0</v>
      </c>
      <c r="I50" s="165" t="n">
        <v>0.0</v>
      </c>
      <c r="J50" s="165" t="n">
        <v>0.0</v>
      </c>
      <c r="K50" s="165"/>
      <c r="L50" s="172"/>
    </row>
    <row r="51">
      <c r="B51" s="171"/>
      <c r="C51"/>
      <c r="D51"/>
      <c r="E51"/>
      <c r="F51"/>
      <c r="G51"/>
      <c r="H51"/>
      <c r="I51"/>
      <c r="J51"/>
      <c r="K51"/>
      <c r="L51" s="169"/>
    </row>
    <row r="52">
      <c r="B52" s="168"/>
      <c r="C52" s="165"/>
      <c r="D52" s="165"/>
      <c r="E52" s="165" t="inlineStr">
        <is>
          <t>Net Balance</t>
        </is>
      </c>
      <c r="F52" s="165"/>
      <c r="G52" s="165" t="n">
        <v>0.0</v>
      </c>
      <c r="H52" s="165" t="n">
        <v>0.0</v>
      </c>
      <c r="I52" s="165" t="n">
        <v>0.0</v>
      </c>
      <c r="J52" s="165" t="n">
        <v>0.0</v>
      </c>
      <c r="K52" s="165"/>
      <c r="L52" s="172"/>
    </row>
    <row r="53">
      <c r="B53" s="171"/>
      <c r="C53"/>
      <c r="D53"/>
      <c r="E53"/>
      <c r="F53"/>
      <c r="G53"/>
      <c r="H53"/>
      <c r="I53"/>
      <c r="J53"/>
      <c r="K53"/>
      <c r="L53" s="169"/>
    </row>
    <row r="54">
      <c r="B54" s="168"/>
      <c r="C54" s="165"/>
      <c r="D54" s="165"/>
      <c r="E54" s="165" t="inlineStr">
        <is>
          <t>Net Balance</t>
        </is>
      </c>
      <c r="F54" s="165"/>
      <c r="G54" s="165" t="n">
        <v>0.0</v>
      </c>
      <c r="H54" s="165" t="n">
        <v>0.0</v>
      </c>
      <c r="I54" s="165" t="n">
        <v>0.0</v>
      </c>
      <c r="J54" s="165" t="n">
        <v>0.0</v>
      </c>
      <c r="K54" s="165"/>
      <c r="L54" s="172"/>
    </row>
    <row r="55">
      <c r="B55" s="171"/>
      <c r="C55"/>
      <c r="D55"/>
      <c r="E55"/>
      <c r="F55"/>
      <c r="G55"/>
      <c r="H55"/>
      <c r="I55"/>
      <c r="J55"/>
      <c r="K55"/>
      <c r="L55" s="169"/>
    </row>
    <row r="56">
      <c r="B56" s="168" t="inlineStr">
        <is>
          <t>Less Cost of Sales/Less Cost of Sales/Purchases</t>
        </is>
      </c>
      <c r="C56"/>
      <c r="D56"/>
      <c r="E56"/>
      <c r="F56"/>
      <c r="G56"/>
      <c r="H56"/>
      <c r="I56"/>
      <c r="J56"/>
      <c r="K56"/>
      <c r="L56" s="169"/>
    </row>
    <row r="57">
      <c r="B57" s="171" t="inlineStr">
        <is>
          <t>2023-07-01</t>
        </is>
      </c>
      <c r="C57"/>
      <c r="D57"/>
      <c r="E57" t="inlineStr">
        <is>
          <t>Opening Balance</t>
        </is>
      </c>
      <c r="F57"/>
      <c r="G57" t="n">
        <v>0.0</v>
      </c>
      <c r="H57" t="n">
        <v>0.0</v>
      </c>
      <c r="I57" t="n">
        <v>0.0</v>
      </c>
      <c r="J57" t="n">
        <v>0.0</v>
      </c>
      <c r="K57" s="183" t="n">
        <v>0.0</v>
      </c>
      <c r="L57" s="169"/>
    </row>
    <row r="58">
      <c r="B58" s="171" t="inlineStr">
        <is>
          <t>2023-12-12</t>
        </is>
      </c>
      <c r="C58" t="n">
        <v>351.0</v>
      </c>
      <c r="D58" t="inlineStr">
        <is>
          <t>Manual Journal</t>
        </is>
      </c>
      <c r="E58" t="inlineStr">
        <is>
          <t>tax rate</t>
        </is>
      </c>
      <c r="F58" t="inlineStr">
        <is>
          <t>-</t>
        </is>
      </c>
      <c r="G58" t="n">
        <v>0.0</v>
      </c>
      <c r="H58" t="n">
        <v>-10000.0</v>
      </c>
      <c r="I58" t="n">
        <v>-10000.0</v>
      </c>
      <c r="J58" t="n">
        <v>0.0</v>
      </c>
      <c r="K58" s="183" t="n">
        <v>0.0</v>
      </c>
      <c r="L58" s="169" t="inlineStr">
        <is>
          <t>BAS Excluded</t>
        </is>
      </c>
    </row>
    <row r="59">
      <c r="B59" s="171" t="inlineStr">
        <is>
          <t>2024-04-23</t>
        </is>
      </c>
      <c r="C59" t="n">
        <v>351.0</v>
      </c>
      <c r="D59" t="inlineStr">
        <is>
          <t>Manual Journal</t>
        </is>
      </c>
      <c r="E59" t="inlineStr">
        <is>
          <t xml:space="preserve">new journal </t>
        </is>
      </c>
      <c r="F59" t="inlineStr">
        <is>
          <t>-</t>
        </is>
      </c>
      <c r="G59" t="n">
        <v>0.0</v>
      </c>
      <c r="H59" t="n">
        <v>-20000.0</v>
      </c>
      <c r="I59" t="n">
        <v>-30000.0</v>
      </c>
      <c r="J59" t="n">
        <v>-2000.0</v>
      </c>
      <c r="K59" s="183" t="n">
        <v>0.0</v>
      </c>
      <c r="L59" s="169" t="inlineStr">
        <is>
          <t>GST on Expenses</t>
        </is>
      </c>
    </row>
    <row r="60">
      <c r="B60" s="171" t="inlineStr">
        <is>
          <t>2024-04-23</t>
        </is>
      </c>
      <c r="C60" t="n">
        <v>351.0</v>
      </c>
      <c r="D60" t="inlineStr">
        <is>
          <t>Manual Journal</t>
        </is>
      </c>
      <c r="E60" t="inlineStr">
        <is>
          <t>purchases as on 23 april</t>
        </is>
      </c>
      <c r="F60" t="inlineStr">
        <is>
          <t>-</t>
        </is>
      </c>
      <c r="G60" t="n">
        <v>0.0</v>
      </c>
      <c r="H60" t="n">
        <v>-50000.0</v>
      </c>
      <c r="I60" t="n">
        <v>-80000.0</v>
      </c>
      <c r="J60" t="n">
        <v>0.0</v>
      </c>
      <c r="K60" s="183" t="n">
        <v>0.0</v>
      </c>
      <c r="L60" s="169" t="inlineStr">
        <is>
          <t>BAS Excluded</t>
        </is>
      </c>
    </row>
    <row r="61">
      <c r="B61" s="168" t="inlineStr">
        <is>
          <t>2024-06-30</t>
        </is>
      </c>
      <c r="C61" s="165"/>
      <c r="D61" s="165"/>
      <c r="E61" s="165" t="inlineStr">
        <is>
          <t>Closing Balance</t>
        </is>
      </c>
      <c r="F61" s="165"/>
      <c r="G61" s="165" t="n">
        <v>0.0</v>
      </c>
      <c r="H61" s="165" t="n">
        <v>0.0</v>
      </c>
      <c r="I61" s="165" t="n">
        <v>-80000.0</v>
      </c>
      <c r="J61" s="165" t="n">
        <v>0.0</v>
      </c>
      <c r="K61" s="165" t="n">
        <v>0.0</v>
      </c>
      <c r="L61" s="172"/>
    </row>
    <row r="62">
      <c r="B62" s="171"/>
      <c r="C62"/>
      <c r="D62"/>
      <c r="E62"/>
      <c r="F62"/>
      <c r="G62"/>
      <c r="H62"/>
      <c r="I62"/>
      <c r="J62"/>
      <c r="K62"/>
      <c r="L62" s="169"/>
    </row>
    <row r="63">
      <c r="B63" s="168"/>
      <c r="C63" s="165"/>
      <c r="D63" s="165"/>
      <c r="E63" s="165" t="inlineStr">
        <is>
          <t>Net Balance</t>
        </is>
      </c>
      <c r="F63" s="165"/>
      <c r="G63" s="165" t="n">
        <v>0.0</v>
      </c>
      <c r="H63" s="165" t="n">
        <v>0.0</v>
      </c>
      <c r="I63" s="165" t="n">
        <v>0.0</v>
      </c>
      <c r="J63" s="165" t="n">
        <v>0.0</v>
      </c>
      <c r="K63" s="165"/>
      <c r="L63" s="172"/>
    </row>
    <row r="64">
      <c r="B64" s="171"/>
      <c r="C64"/>
      <c r="D64"/>
      <c r="E64"/>
      <c r="F64"/>
      <c r="G64"/>
      <c r="H64"/>
      <c r="I64"/>
      <c r="J64"/>
      <c r="K64"/>
      <c r="L64" s="169"/>
    </row>
    <row r="65">
      <c r="B65" s="168" t="inlineStr">
        <is>
          <t>Less Operating Expenses/Less Operating Expenses/Bank Fees</t>
        </is>
      </c>
      <c r="C65"/>
      <c r="D65"/>
      <c r="E65"/>
      <c r="F65"/>
      <c r="G65"/>
      <c r="H65"/>
      <c r="I65"/>
      <c r="J65"/>
      <c r="K65"/>
      <c r="L65" s="169"/>
    </row>
    <row r="66">
      <c r="B66" s="171" t="inlineStr">
        <is>
          <t>2023-07-01</t>
        </is>
      </c>
      <c r="C66"/>
      <c r="D66"/>
      <c r="E66" t="inlineStr">
        <is>
          <t>Opening Balance</t>
        </is>
      </c>
      <c r="F66"/>
      <c r="G66" t="n">
        <v>10.0</v>
      </c>
      <c r="H66" t="n">
        <v>0.0</v>
      </c>
      <c r="I66" t="n">
        <v>10.0</v>
      </c>
      <c r="J66" t="n">
        <v>0.0</v>
      </c>
      <c r="K66" s="185" t="n">
        <v>0.0</v>
      </c>
      <c r="L66" s="169"/>
    </row>
    <row r="67">
      <c r="B67" s="171" t="inlineStr">
        <is>
          <t>2024-04-23</t>
        </is>
      </c>
      <c r="C67" t="n">
        <v>406.0</v>
      </c>
      <c r="D67" t="inlineStr">
        <is>
          <t>Manual Journal</t>
        </is>
      </c>
      <c r="E67" t="inlineStr">
        <is>
          <t>tax reco</t>
        </is>
      </c>
      <c r="F67" t="inlineStr">
        <is>
          <t>-</t>
        </is>
      </c>
      <c r="G67" t="n">
        <v>0.0</v>
      </c>
      <c r="H67" t="n">
        <v>-30000.0</v>
      </c>
      <c r="I67" t="n">
        <v>-29990.0</v>
      </c>
      <c r="J67" t="n">
        <v>0.0</v>
      </c>
      <c r="K67" s="185" t="n">
        <v>0.0</v>
      </c>
      <c r="L67" s="169" t="inlineStr">
        <is>
          <t>BAS Excluded</t>
        </is>
      </c>
    </row>
    <row r="68">
      <c r="B68" s="171" t="inlineStr">
        <is>
          <t>2024-04-23</t>
        </is>
      </c>
      <c r="C68" t="n">
        <v>406.0</v>
      </c>
      <c r="D68" t="inlineStr">
        <is>
          <t>Manual Journal</t>
        </is>
      </c>
      <c r="E68" t="inlineStr">
        <is>
          <t>Manual Journal</t>
        </is>
      </c>
      <c r="F68" t="inlineStr">
        <is>
          <t>-</t>
        </is>
      </c>
      <c r="G68" t="n">
        <v>0.0</v>
      </c>
      <c r="H68" t="n">
        <v>-11000.0</v>
      </c>
      <c r="I68" t="n">
        <v>-40990.0</v>
      </c>
      <c r="J68" t="n">
        <v>0.0</v>
      </c>
      <c r="K68" s="185" t="n">
        <v>0.0</v>
      </c>
      <c r="L68" s="169" t="inlineStr">
        <is>
          <t>BAS Excluded</t>
        </is>
      </c>
    </row>
    <row r="69">
      <c r="B69" s="168" t="inlineStr">
        <is>
          <t>2024-06-30</t>
        </is>
      </c>
      <c r="C69" s="165"/>
      <c r="D69" s="165"/>
      <c r="E69" s="165" t="inlineStr">
        <is>
          <t>Closing Balance</t>
        </is>
      </c>
      <c r="F69" s="165"/>
      <c r="G69" s="165" t="n">
        <v>0.0</v>
      </c>
      <c r="H69" s="165" t="n">
        <v>0.0</v>
      </c>
      <c r="I69" s="165" t="n">
        <v>-40990.0</v>
      </c>
      <c r="J69" s="165" t="n">
        <v>0.0</v>
      </c>
      <c r="K69" s="165" t="n">
        <v>0.0</v>
      </c>
      <c r="L69" s="172"/>
    </row>
    <row r="70">
      <c r="B70" s="171"/>
      <c r="C70"/>
      <c r="D70"/>
      <c r="E70"/>
      <c r="F70"/>
      <c r="G70"/>
      <c r="H70"/>
      <c r="I70"/>
      <c r="J70"/>
      <c r="K70"/>
      <c r="L70" s="169"/>
    </row>
    <row r="71">
      <c r="B71" s="168" t="inlineStr">
        <is>
          <t>Less Operating Expenses/Less Operating Expenses/Cleaning &amp; Laundry</t>
        </is>
      </c>
      <c r="C71"/>
      <c r="D71"/>
      <c r="E71"/>
      <c r="F71"/>
      <c r="G71"/>
      <c r="H71"/>
      <c r="I71"/>
      <c r="J71"/>
      <c r="K71"/>
      <c r="L71" s="169"/>
    </row>
    <row r="72">
      <c r="B72" s="171" t="inlineStr">
        <is>
          <t>2023-07-01</t>
        </is>
      </c>
      <c r="C72"/>
      <c r="D72"/>
      <c r="E72" t="inlineStr">
        <is>
          <t>Opening Balance</t>
        </is>
      </c>
      <c r="F72"/>
      <c r="G72" t="n">
        <v>0.0</v>
      </c>
      <c r="H72" t="n">
        <v>0.0</v>
      </c>
      <c r="I72" t="n">
        <v>0.0</v>
      </c>
      <c r="J72" t="n">
        <v>0.0</v>
      </c>
      <c r="K72" s="186" t="n">
        <v>0.0</v>
      </c>
      <c r="L72" s="169"/>
    </row>
    <row r="73">
      <c r="B73" s="171" t="inlineStr">
        <is>
          <t>2024-04-24</t>
        </is>
      </c>
      <c r="C73" t="n">
        <v>410.0</v>
      </c>
      <c r="D73" t="inlineStr">
        <is>
          <t>Manual Journal</t>
        </is>
      </c>
      <c r="E73" t="inlineStr">
        <is>
          <t>Change sales data</t>
        </is>
      </c>
      <c r="F73" t="inlineStr">
        <is>
          <t>-</t>
        </is>
      </c>
      <c r="G73" t="n">
        <v>12000.0</v>
      </c>
      <c r="H73" t="n">
        <v>0.0</v>
      </c>
      <c r="I73" t="n">
        <v>12000.0</v>
      </c>
      <c r="J73" t="n">
        <v>0.0</v>
      </c>
      <c r="K73" s="186" t="n">
        <v>0.0</v>
      </c>
      <c r="L73" s="169" t="inlineStr">
        <is>
          <t>BAS Excluded</t>
        </is>
      </c>
    </row>
    <row r="74">
      <c r="B74" s="168" t="inlineStr">
        <is>
          <t>2024-06-30</t>
        </is>
      </c>
      <c r="C74" s="165"/>
      <c r="D74" s="165"/>
      <c r="E74" s="165" t="inlineStr">
        <is>
          <t>Closing Balance</t>
        </is>
      </c>
      <c r="F74" s="165"/>
      <c r="G74" s="165" t="n">
        <v>0.0</v>
      </c>
      <c r="H74" s="165" t="n">
        <v>0.0</v>
      </c>
      <c r="I74" s="165" t="n">
        <v>12000.0</v>
      </c>
      <c r="J74" s="165" t="n">
        <v>0.0</v>
      </c>
      <c r="K74" s="165" t="n">
        <v>0.0</v>
      </c>
      <c r="L74" s="172"/>
    </row>
    <row r="75">
      <c r="B75" s="171"/>
      <c r="C75"/>
      <c r="D75"/>
      <c r="E75"/>
      <c r="F75"/>
      <c r="G75"/>
      <c r="H75"/>
      <c r="I75"/>
      <c r="J75"/>
      <c r="K75"/>
      <c r="L75" s="169"/>
    </row>
    <row r="76">
      <c r="B76" s="168" t="inlineStr">
        <is>
          <t>Less Operating Expenses/Less Operating Expenses/Provision For Doubtful Debts</t>
        </is>
      </c>
      <c r="C76"/>
      <c r="D76"/>
      <c r="E76"/>
      <c r="F76"/>
      <c r="G76"/>
      <c r="H76"/>
      <c r="I76"/>
      <c r="J76"/>
      <c r="K76"/>
      <c r="L76" s="169"/>
    </row>
    <row r="77">
      <c r="B77" s="171" t="inlineStr">
        <is>
          <t>2023-07-01</t>
        </is>
      </c>
      <c r="C77"/>
      <c r="D77"/>
      <c r="E77" t="inlineStr">
        <is>
          <t>Opening Balance</t>
        </is>
      </c>
      <c r="F77"/>
      <c r="G77" t="n">
        <v>0.0</v>
      </c>
      <c r="H77" t="n">
        <v>0.0</v>
      </c>
      <c r="I77" t="n">
        <v>0.0</v>
      </c>
      <c r="J77" t="n">
        <v>0.0</v>
      </c>
      <c r="K77" s="187" t="n">
        <v>0.0</v>
      </c>
      <c r="L77" s="169"/>
    </row>
    <row r="78">
      <c r="B78" s="171" t="inlineStr">
        <is>
          <t>2024-04-23</t>
        </is>
      </c>
      <c r="C78" t="n">
        <v>405.0</v>
      </c>
      <c r="D78" t="inlineStr">
        <is>
          <t>Manual Journal</t>
        </is>
      </c>
      <c r="E78" t="inlineStr">
        <is>
          <t>Less</t>
        </is>
      </c>
      <c r="F78" t="inlineStr">
        <is>
          <t>-</t>
        </is>
      </c>
      <c r="G78" t="n">
        <v>0.0</v>
      </c>
      <c r="H78" t="n">
        <v>-40000.0</v>
      </c>
      <c r="I78" t="n">
        <v>-40000.0</v>
      </c>
      <c r="J78" t="n">
        <v>0.0</v>
      </c>
      <c r="K78" s="187" t="n">
        <v>0.0</v>
      </c>
      <c r="L78" s="169" t="inlineStr">
        <is>
          <t>BAS Excluded</t>
        </is>
      </c>
    </row>
    <row r="79">
      <c r="B79" s="171" t="inlineStr">
        <is>
          <t>2024-04-23</t>
        </is>
      </c>
      <c r="C79" t="n">
        <v>405.0</v>
      </c>
      <c r="D79" t="inlineStr">
        <is>
          <t>Manual Journal</t>
        </is>
      </c>
      <c r="E79" t="inlineStr">
        <is>
          <t>Less</t>
        </is>
      </c>
      <c r="F79" t="inlineStr">
        <is>
          <t>-</t>
        </is>
      </c>
      <c r="G79" t="n">
        <v>0.0</v>
      </c>
      <c r="H79" t="n">
        <v>-1234.0</v>
      </c>
      <c r="I79" t="n">
        <v>-41234.0</v>
      </c>
      <c r="J79" t="n">
        <v>0.0</v>
      </c>
      <c r="K79" s="187" t="n">
        <v>0.0</v>
      </c>
      <c r="L79" s="169" t="inlineStr">
        <is>
          <t>BAS Excluded</t>
        </is>
      </c>
    </row>
    <row r="80">
      <c r="B80" s="168" t="inlineStr">
        <is>
          <t>2024-06-30</t>
        </is>
      </c>
      <c r="C80" s="165"/>
      <c r="D80" s="165"/>
      <c r="E80" s="165" t="inlineStr">
        <is>
          <t>Closing Balance</t>
        </is>
      </c>
      <c r="F80" s="165"/>
      <c r="G80" s="165" t="n">
        <v>0.0</v>
      </c>
      <c r="H80" s="165" t="n">
        <v>0.0</v>
      </c>
      <c r="I80" s="165" t="n">
        <v>-41234.0</v>
      </c>
      <c r="J80" s="165" t="n">
        <v>0.0</v>
      </c>
      <c r="K80" s="165" t="n">
        <v>0.0</v>
      </c>
      <c r="L80" s="172"/>
    </row>
    <row r="81">
      <c r="B81" s="171"/>
      <c r="C81"/>
      <c r="D81"/>
      <c r="E81"/>
      <c r="F81"/>
      <c r="G81"/>
      <c r="H81"/>
      <c r="I81"/>
      <c r="J81"/>
      <c r="K81"/>
      <c r="L81" s="169"/>
    </row>
    <row r="82">
      <c r="B82" s="168" t="inlineStr">
        <is>
          <t>Income/Income/Consulting Income</t>
        </is>
      </c>
      <c r="C82"/>
      <c r="D82"/>
      <c r="E82"/>
      <c r="F82"/>
      <c r="G82"/>
      <c r="H82"/>
      <c r="I82"/>
      <c r="J82"/>
      <c r="K82"/>
      <c r="L82" s="169"/>
    </row>
    <row r="83">
      <c r="B83" s="171" t="inlineStr">
        <is>
          <t>2023-07-01</t>
        </is>
      </c>
      <c r="C83"/>
      <c r="D83"/>
      <c r="E83" t="inlineStr">
        <is>
          <t>Opening Balance</t>
        </is>
      </c>
      <c r="F83"/>
      <c r="G83" t="n">
        <v>0.0</v>
      </c>
      <c r="H83" t="n">
        <v>-0.0</v>
      </c>
      <c r="I83" t="n">
        <v>0.0</v>
      </c>
      <c r="J83" t="n">
        <v>0.0</v>
      </c>
      <c r="K83" s="188" t="n">
        <v>0.0</v>
      </c>
      <c r="L83" s="169"/>
    </row>
    <row r="84">
      <c r="B84" s="171" t="inlineStr">
        <is>
          <t>2024-04-09</t>
        </is>
      </c>
      <c r="C84" t="n">
        <v>220.0</v>
      </c>
      <c r="D84" t="inlineStr">
        <is>
          <t>Manual Journal</t>
        </is>
      </c>
      <c r="E84" t="inlineStr">
        <is>
          <t>as</t>
        </is>
      </c>
      <c r="F84" t="inlineStr">
        <is>
          <t>-</t>
        </is>
      </c>
      <c r="G84" t="n">
        <v>33333.0</v>
      </c>
      <c r="H84" t="n">
        <v>0.0</v>
      </c>
      <c r="I84" t="n">
        <v>33333.0</v>
      </c>
      <c r="J84" t="n">
        <v>0.0</v>
      </c>
      <c r="K84" s="188" t="n">
        <v>0.0</v>
      </c>
      <c r="L84" s="169" t="inlineStr">
        <is>
          <t>BAS Excluded</t>
        </is>
      </c>
    </row>
    <row r="85">
      <c r="B85" s="168" t="inlineStr">
        <is>
          <t>2024-06-30</t>
        </is>
      </c>
      <c r="C85" s="165"/>
      <c r="D85" s="165"/>
      <c r="E85" s="165" t="inlineStr">
        <is>
          <t>Closing Balance</t>
        </is>
      </c>
      <c r="F85" s="165"/>
      <c r="G85" s="165" t="n">
        <v>0.0</v>
      </c>
      <c r="H85" s="165" t="n">
        <v>0.0</v>
      </c>
      <c r="I85" s="165" t="n">
        <v>33333.0</v>
      </c>
      <c r="J85" s="165" t="n">
        <v>0.0</v>
      </c>
      <c r="K85" s="165" t="n">
        <v>0.0</v>
      </c>
      <c r="L85" s="172"/>
    </row>
    <row r="86">
      <c r="B86" s="171"/>
      <c r="C86"/>
      <c r="D86"/>
      <c r="E86"/>
      <c r="F86"/>
      <c r="G86"/>
      <c r="H86"/>
      <c r="I86"/>
      <c r="J86"/>
      <c r="K86"/>
      <c r="L86" s="169"/>
    </row>
    <row r="87">
      <c r="B87" s="168" t="inlineStr">
        <is>
          <t>Less Operating Expenses/Less Operating Expenses/Long Service Leave Expense</t>
        </is>
      </c>
      <c r="C87"/>
      <c r="D87"/>
      <c r="E87"/>
      <c r="F87"/>
      <c r="G87"/>
      <c r="H87"/>
      <c r="I87"/>
      <c r="J87"/>
      <c r="K87"/>
      <c r="L87" s="169"/>
    </row>
    <row r="88">
      <c r="B88" s="171" t="inlineStr">
        <is>
          <t>2023-07-01</t>
        </is>
      </c>
      <c r="C88"/>
      <c r="D88"/>
      <c r="E88" t="inlineStr">
        <is>
          <t>Opening Balance</t>
        </is>
      </c>
      <c r="F88"/>
      <c r="G88" t="n">
        <v>0.0</v>
      </c>
      <c r="H88" t="n">
        <v>0.0</v>
      </c>
      <c r="I88" t="n">
        <v>0.0</v>
      </c>
      <c r="J88" t="n">
        <v>0.0</v>
      </c>
      <c r="K88" s="189" t="n">
        <v>0.0</v>
      </c>
      <c r="L88" s="169"/>
    </row>
    <row r="89">
      <c r="B89" s="171" t="inlineStr">
        <is>
          <t>2024-04-24</t>
        </is>
      </c>
      <c r="C89" t="inlineStr">
        <is>
          <t>Long 497</t>
        </is>
      </c>
      <c r="D89" t="inlineStr">
        <is>
          <t>Manual Journal</t>
        </is>
      </c>
      <c r="E89" t="inlineStr">
        <is>
          <t xml:space="preserve">Update Computer Expense </t>
        </is>
      </c>
      <c r="F89" t="inlineStr">
        <is>
          <t>-</t>
        </is>
      </c>
      <c r="G89" t="n">
        <v>0.0</v>
      </c>
      <c r="H89" t="n">
        <v>-1500.0</v>
      </c>
      <c r="I89" t="n">
        <v>-1500.0</v>
      </c>
      <c r="J89" t="n">
        <v>0.0</v>
      </c>
      <c r="K89" s="189" t="n">
        <v>0.0</v>
      </c>
      <c r="L89" s="169" t="inlineStr">
        <is>
          <t>BAS Excluded</t>
        </is>
      </c>
    </row>
    <row r="90">
      <c r="B90" s="168" t="inlineStr">
        <is>
          <t>2024-06-30</t>
        </is>
      </c>
      <c r="C90" s="165"/>
      <c r="D90" s="165"/>
      <c r="E90" s="165" t="inlineStr">
        <is>
          <t>Closing Balance</t>
        </is>
      </c>
      <c r="F90" s="165"/>
      <c r="G90" s="165" t="n">
        <v>0.0</v>
      </c>
      <c r="H90" s="165" t="n">
        <v>0.0</v>
      </c>
      <c r="I90" s="165" t="n">
        <v>-1500.0</v>
      </c>
      <c r="J90" s="165" t="n">
        <v>0.0</v>
      </c>
      <c r="K90" s="165" t="n">
        <v>0.0</v>
      </c>
      <c r="L90" s="172"/>
    </row>
    <row r="91">
      <c r="B91" s="171"/>
      <c r="C91"/>
      <c r="D91"/>
      <c r="E91"/>
      <c r="F91"/>
      <c r="G91"/>
      <c r="H91"/>
      <c r="I91"/>
      <c r="J91"/>
      <c r="K91"/>
      <c r="L91" s="169"/>
    </row>
    <row r="92">
      <c r="B92" s="168"/>
      <c r="C92" s="165"/>
      <c r="D92" s="165"/>
      <c r="E92" s="165" t="inlineStr">
        <is>
          <t>Net Balance</t>
        </is>
      </c>
      <c r="F92" s="165"/>
      <c r="G92" s="165" t="n">
        <v>0.0</v>
      </c>
      <c r="H92" s="165" t="n">
        <v>0.0</v>
      </c>
      <c r="I92" s="165" t="n">
        <v>0.0</v>
      </c>
      <c r="J92" s="165" t="n">
        <v>0.0</v>
      </c>
      <c r="K92" s="165"/>
      <c r="L92" s="172"/>
    </row>
    <row r="93">
      <c r="B93" s="171"/>
      <c r="C93"/>
      <c r="D93"/>
      <c r="E93"/>
      <c r="F93"/>
      <c r="G93"/>
      <c r="H93"/>
      <c r="I93"/>
      <c r="J93"/>
      <c r="K93"/>
      <c r="L93" s="169"/>
    </row>
    <row r="94">
      <c r="B94" s="168" t="inlineStr">
        <is>
          <t>Less Operating Expenses/Less Operating Expenses/Computer Expenses</t>
        </is>
      </c>
      <c r="C94"/>
      <c r="D94"/>
      <c r="E94"/>
      <c r="F94"/>
      <c r="G94"/>
      <c r="H94"/>
      <c r="I94"/>
      <c r="J94"/>
      <c r="K94"/>
      <c r="L94" s="169"/>
    </row>
    <row r="95">
      <c r="B95" s="171" t="inlineStr">
        <is>
          <t>2023-07-01</t>
        </is>
      </c>
      <c r="C95"/>
      <c r="D95"/>
      <c r="E95" t="inlineStr">
        <is>
          <t>Opening Balance</t>
        </is>
      </c>
      <c r="F95"/>
      <c r="G95" t="n">
        <v>0.0</v>
      </c>
      <c r="H95" t="n">
        <v>0.0</v>
      </c>
      <c r="I95" t="n">
        <v>0.0</v>
      </c>
      <c r="J95" t="n">
        <v>0.0</v>
      </c>
      <c r="K95" s="191" t="n">
        <v>0.0</v>
      </c>
      <c r="L95" s="169"/>
    </row>
    <row r="96">
      <c r="B96" s="171" t="inlineStr">
        <is>
          <t>2024-04-23</t>
        </is>
      </c>
      <c r="C96" t="n">
        <v>411.0</v>
      </c>
      <c r="D96" t="inlineStr">
        <is>
          <t>Manual Journal</t>
        </is>
      </c>
      <c r="E96" t="inlineStr">
        <is>
          <t xml:space="preserve">new journal </t>
        </is>
      </c>
      <c r="F96" t="inlineStr">
        <is>
          <t>-</t>
        </is>
      </c>
      <c r="G96" t="n">
        <v>0.0</v>
      </c>
      <c r="H96" t="n">
        <v>-1000.0</v>
      </c>
      <c r="I96" t="n">
        <v>-1000.0</v>
      </c>
      <c r="J96" t="n">
        <v>-100.0</v>
      </c>
      <c r="K96" s="191" t="n">
        <v>0.0</v>
      </c>
      <c r="L96" s="169" t="inlineStr">
        <is>
          <t>GST on Expenses</t>
        </is>
      </c>
    </row>
    <row r="97">
      <c r="B97" s="171" t="inlineStr">
        <is>
          <t>2024-04-24</t>
        </is>
      </c>
      <c r="C97" t="n">
        <v>411.0</v>
      </c>
      <c r="D97" t="inlineStr">
        <is>
          <t>Manual Journal</t>
        </is>
      </c>
      <c r="E97" t="inlineStr">
        <is>
          <t xml:space="preserve">COMPUTER EXPENSE </t>
        </is>
      </c>
      <c r="F97" t="inlineStr">
        <is>
          <t>-</t>
        </is>
      </c>
      <c r="G97" t="n">
        <v>1000.0</v>
      </c>
      <c r="H97" t="n">
        <v>0.0</v>
      </c>
      <c r="I97" t="n">
        <v>0.0</v>
      </c>
      <c r="J97" t="n">
        <v>0.0</v>
      </c>
      <c r="K97" s="191" t="n">
        <v>0.0</v>
      </c>
      <c r="L97" s="169" t="inlineStr">
        <is>
          <t>BAS Excluded</t>
        </is>
      </c>
    </row>
    <row r="98">
      <c r="B98" s="171" t="inlineStr">
        <is>
          <t>2024-04-24</t>
        </is>
      </c>
      <c r="C98" t="n">
        <v>411.0</v>
      </c>
      <c r="D98" t="inlineStr">
        <is>
          <t>Manual Journal</t>
        </is>
      </c>
      <c r="E98" t="inlineStr">
        <is>
          <t xml:space="preserve">COMPUTER EXPENSE </t>
        </is>
      </c>
      <c r="F98" t="inlineStr">
        <is>
          <t>-</t>
        </is>
      </c>
      <c r="G98" t="n">
        <v>1230.0</v>
      </c>
      <c r="H98" t="n">
        <v>0.0</v>
      </c>
      <c r="I98" t="n">
        <v>1230.0</v>
      </c>
      <c r="J98" t="n">
        <v>0.0</v>
      </c>
      <c r="K98" s="191" t="n">
        <v>0.0</v>
      </c>
      <c r="L98" s="169" t="inlineStr">
        <is>
          <t>BAS Excluded</t>
        </is>
      </c>
    </row>
    <row r="99">
      <c r="B99" s="171" t="inlineStr">
        <is>
          <t>2024-04-24</t>
        </is>
      </c>
      <c r="C99" t="n">
        <v>411.0</v>
      </c>
      <c r="D99" t="inlineStr">
        <is>
          <t>Manual Journal</t>
        </is>
      </c>
      <c r="E99" t="inlineStr">
        <is>
          <t xml:space="preserve">Update Computer Expense </t>
        </is>
      </c>
      <c r="F99" t="inlineStr">
        <is>
          <t>-</t>
        </is>
      </c>
      <c r="G99" t="n">
        <v>1500.0</v>
      </c>
      <c r="H99" t="n">
        <v>0.0</v>
      </c>
      <c r="I99" t="n">
        <v>2730.0</v>
      </c>
      <c r="J99" t="n">
        <v>0.0</v>
      </c>
      <c r="K99" s="191" t="n">
        <v>0.0</v>
      </c>
      <c r="L99" s="169" t="inlineStr">
        <is>
          <t>BAS Excluded</t>
        </is>
      </c>
    </row>
    <row r="100">
      <c r="B100" s="168" t="inlineStr">
        <is>
          <t>2024-06-30</t>
        </is>
      </c>
      <c r="C100" s="165"/>
      <c r="D100" s="165"/>
      <c r="E100" s="165" t="inlineStr">
        <is>
          <t>Closing Balance</t>
        </is>
      </c>
      <c r="F100" s="165"/>
      <c r="G100" s="165" t="n">
        <v>0.0</v>
      </c>
      <c r="H100" s="165" t="n">
        <v>0.0</v>
      </c>
      <c r="I100" s="165" t="n">
        <v>2730.0</v>
      </c>
      <c r="J100" s="165" t="n">
        <v>0.0</v>
      </c>
      <c r="K100" s="165" t="n">
        <v>0.0</v>
      </c>
      <c r="L100" s="172"/>
    </row>
    <row r="101">
      <c r="B101" s="171"/>
      <c r="C101"/>
      <c r="D101"/>
      <c r="E101"/>
      <c r="F101"/>
      <c r="G101"/>
      <c r="H101"/>
      <c r="I101"/>
      <c r="J101"/>
      <c r="K101"/>
      <c r="L101" s="169"/>
    </row>
    <row r="102">
      <c r="B102" s="168"/>
      <c r="C102" s="165"/>
      <c r="D102" s="165"/>
      <c r="E102" s="165" t="inlineStr">
        <is>
          <t>Net Balance</t>
        </is>
      </c>
      <c r="F102" s="165"/>
      <c r="G102" s="165" t="n">
        <v>0.0</v>
      </c>
      <c r="H102" s="165" t="n">
        <v>0.0</v>
      </c>
      <c r="I102" s="165" t="n">
        <v>0.0</v>
      </c>
      <c r="J102" s="165" t="n">
        <v>0.0</v>
      </c>
      <c r="K102" s="165"/>
      <c r="L102" s="172"/>
    </row>
    <row r="103">
      <c r="B103" s="171"/>
      <c r="C103"/>
      <c r="D103"/>
      <c r="E103"/>
      <c r="F103"/>
      <c r="G103"/>
      <c r="H103"/>
      <c r="I103"/>
      <c r="J103"/>
      <c r="K103"/>
      <c r="L103" s="169"/>
    </row>
    <row r="104">
      <c r="B104" s="168"/>
      <c r="C104" s="165"/>
      <c r="D104" s="165"/>
      <c r="E104" s="165" t="inlineStr">
        <is>
          <t>Net Balance</t>
        </is>
      </c>
      <c r="F104" s="165"/>
      <c r="G104" s="165" t="n">
        <v>0.0</v>
      </c>
      <c r="H104" s="165" t="n">
        <v>0.0</v>
      </c>
      <c r="I104" s="165" t="n">
        <v>0.0</v>
      </c>
      <c r="J104" s="165" t="n">
        <v>0.0</v>
      </c>
      <c r="K104" s="165"/>
      <c r="L104" s="172"/>
    </row>
    <row r="105">
      <c r="B105" s="171"/>
      <c r="C105"/>
      <c r="D105"/>
      <c r="E105"/>
      <c r="F105"/>
      <c r="G105"/>
      <c r="H105"/>
      <c r="I105"/>
      <c r="J105"/>
      <c r="K105"/>
      <c r="L105" s="169"/>
    </row>
    <row r="106">
      <c r="B106" s="168" t="inlineStr">
        <is>
          <t>Assets/Fixed Assets/Less Accumulated Depreciation on Office Equipment</t>
        </is>
      </c>
      <c r="C106"/>
      <c r="D106"/>
      <c r="E106"/>
      <c r="F106"/>
      <c r="G106"/>
      <c r="H106"/>
      <c r="I106"/>
      <c r="J106"/>
      <c r="K106"/>
      <c r="L106" s="169"/>
    </row>
    <row r="107">
      <c r="B107" s="171" t="inlineStr">
        <is>
          <t>2023-07-01</t>
        </is>
      </c>
      <c r="C107"/>
      <c r="D107"/>
      <c r="E107" t="inlineStr">
        <is>
          <t>Opening Balance</t>
        </is>
      </c>
      <c r="F107"/>
      <c r="G107" t="n">
        <v>0.0</v>
      </c>
      <c r="H107" t="n">
        <v>0.0</v>
      </c>
      <c r="I107" t="n">
        <v>0.0</v>
      </c>
      <c r="J107" t="n">
        <v>0.0</v>
      </c>
      <c r="K107" s="194" t="n">
        <v>0.0</v>
      </c>
      <c r="L107" s="169"/>
    </row>
    <row r="108">
      <c r="B108" s="171" t="inlineStr">
        <is>
          <t>2024-04-23</t>
        </is>
      </c>
      <c r="C108" t="n">
        <v>711.0</v>
      </c>
      <c r="D108" t="inlineStr">
        <is>
          <t>Manual Journal</t>
        </is>
      </c>
      <c r="E108" t="inlineStr">
        <is>
          <t>Less</t>
        </is>
      </c>
      <c r="F108" t="inlineStr">
        <is>
          <t>-</t>
        </is>
      </c>
      <c r="G108" t="n">
        <v>40000.0</v>
      </c>
      <c r="H108" t="n">
        <v>0.0</v>
      </c>
      <c r="I108" t="n">
        <v>40000.0</v>
      </c>
      <c r="J108" t="n">
        <v>0.0</v>
      </c>
      <c r="K108" s="194" t="n">
        <v>0.0</v>
      </c>
      <c r="L108" s="169" t="inlineStr">
        <is>
          <t>BAS Excluded</t>
        </is>
      </c>
    </row>
    <row r="109">
      <c r="B109" s="168" t="inlineStr">
        <is>
          <t>2024-06-30</t>
        </is>
      </c>
      <c r="C109" s="165"/>
      <c r="D109" s="165"/>
      <c r="E109" s="165" t="inlineStr">
        <is>
          <t>Closing Balance</t>
        </is>
      </c>
      <c r="F109" s="165"/>
      <c r="G109" s="165" t="n">
        <v>0.0</v>
      </c>
      <c r="H109" s="165" t="n">
        <v>0.0</v>
      </c>
      <c r="I109" s="165" t="n">
        <v>40000.0</v>
      </c>
      <c r="J109" s="165" t="n">
        <v>0.0</v>
      </c>
      <c r="K109" s="165" t="n">
        <v>0.0</v>
      </c>
      <c r="L109" s="172"/>
    </row>
    <row r="110">
      <c r="B110" s="171"/>
      <c r="C110"/>
      <c r="D110"/>
      <c r="E110"/>
      <c r="F110"/>
      <c r="G110"/>
      <c r="H110"/>
      <c r="I110"/>
      <c r="J110"/>
      <c r="K110"/>
      <c r="L110" s="169"/>
    </row>
    <row r="111">
      <c r="B111" s="168"/>
      <c r="C111" s="165"/>
      <c r="D111" s="165"/>
      <c r="E111" s="165" t="inlineStr">
        <is>
          <t>Net Balance</t>
        </is>
      </c>
      <c r="F111" s="165"/>
      <c r="G111" s="165" t="n">
        <v>0.0</v>
      </c>
      <c r="H111" s="165" t="n">
        <v>0.0</v>
      </c>
      <c r="I111" s="165" t="n">
        <v>0.0</v>
      </c>
      <c r="J111" s="165" t="n">
        <v>0.0</v>
      </c>
      <c r="K111" s="165"/>
      <c r="L111" s="172"/>
    </row>
    <row r="112">
      <c r="B112" s="171"/>
      <c r="C112"/>
      <c r="D112"/>
      <c r="E112"/>
      <c r="F112"/>
      <c r="G112"/>
      <c r="H112"/>
      <c r="I112"/>
      <c r="J112"/>
      <c r="K112"/>
      <c r="L112" s="169"/>
    </row>
    <row r="113">
      <c r="B113" s="168"/>
      <c r="C113" s="165"/>
      <c r="D113" s="165"/>
      <c r="E113" s="165" t="inlineStr">
        <is>
          <t>Net Balance</t>
        </is>
      </c>
      <c r="F113" s="165"/>
      <c r="G113" s="165" t="n">
        <v>0.0</v>
      </c>
      <c r="H113" s="165" t="n">
        <v>0.0</v>
      </c>
      <c r="I113" s="165" t="n">
        <v>0.0</v>
      </c>
      <c r="J113" s="165" t="n">
        <v>0.0</v>
      </c>
      <c r="K113" s="165"/>
      <c r="L113" s="172"/>
    </row>
    <row r="114">
      <c r="B114" s="171"/>
      <c r="C114"/>
      <c r="D114"/>
      <c r="E114"/>
      <c r="F114"/>
      <c r="G114"/>
      <c r="H114"/>
      <c r="I114"/>
      <c r="J114"/>
      <c r="K114"/>
      <c r="L114" s="169"/>
    </row>
    <row r="115">
      <c r="B115" s="168"/>
      <c r="C115" s="165"/>
      <c r="D115" s="165"/>
      <c r="E115" s="165" t="inlineStr">
        <is>
          <t>Net Balance</t>
        </is>
      </c>
      <c r="F115" s="165"/>
      <c r="G115" s="165" t="n">
        <v>0.0</v>
      </c>
      <c r="H115" s="165" t="n">
        <v>0.0</v>
      </c>
      <c r="I115" s="165" t="n">
        <v>0.0</v>
      </c>
      <c r="J115" s="165" t="n">
        <v>0.0</v>
      </c>
      <c r="K115" s="165"/>
      <c r="L115" s="172"/>
    </row>
    <row r="116">
      <c r="B116" s="171"/>
      <c r="C116"/>
      <c r="D116"/>
      <c r="E116"/>
      <c r="F116"/>
      <c r="G116"/>
      <c r="H116"/>
      <c r="I116"/>
      <c r="J116"/>
      <c r="K116"/>
      <c r="L116" s="169"/>
    </row>
    <row r="117">
      <c r="B117" s="168" t="inlineStr">
        <is>
          <t>Liabilities/Current Liabilities/Deferred Income</t>
        </is>
      </c>
      <c r="C117"/>
      <c r="D117"/>
      <c r="E117"/>
      <c r="F117"/>
      <c r="G117"/>
      <c r="H117"/>
      <c r="I117"/>
      <c r="J117"/>
      <c r="K117"/>
      <c r="L117" s="169"/>
    </row>
    <row r="118">
      <c r="B118" s="171" t="inlineStr">
        <is>
          <t>2023-07-01</t>
        </is>
      </c>
      <c r="C118"/>
      <c r="D118"/>
      <c r="E118" t="inlineStr">
        <is>
          <t>Opening Balance</t>
        </is>
      </c>
      <c r="F118"/>
      <c r="G118" t="n">
        <v>0.0</v>
      </c>
      <c r="H118" t="n">
        <v>-0.0</v>
      </c>
      <c r="I118" t="n">
        <v>0.0</v>
      </c>
      <c r="J118" t="n">
        <v>0.0</v>
      </c>
      <c r="K118" s="198" t="n">
        <v>0.0</v>
      </c>
      <c r="L118" s="169"/>
    </row>
    <row r="119">
      <c r="B119" s="171" t="inlineStr">
        <is>
          <t>2024-04-24</t>
        </is>
      </c>
      <c r="C119" t="n">
        <v>810.0</v>
      </c>
      <c r="D119" t="inlineStr">
        <is>
          <t>Manual Journal</t>
        </is>
      </c>
      <c r="E119" t="inlineStr">
        <is>
          <t>sales ok</t>
        </is>
      </c>
      <c r="F119" t="inlineStr">
        <is>
          <t>-</t>
        </is>
      </c>
      <c r="G119" t="n">
        <v>0.0</v>
      </c>
      <c r="H119" t="n">
        <v>-123.0</v>
      </c>
      <c r="I119" t="n">
        <v>-123.0</v>
      </c>
      <c r="J119" t="n">
        <v>0.0</v>
      </c>
      <c r="K119" s="198" t="n">
        <v>0.0</v>
      </c>
      <c r="L119" s="169" t="inlineStr">
        <is>
          <t>BAS Excluded</t>
        </is>
      </c>
    </row>
    <row r="120">
      <c r="B120" s="168" t="inlineStr">
        <is>
          <t>2024-06-30</t>
        </is>
      </c>
      <c r="C120" s="165"/>
      <c r="D120" s="165"/>
      <c r="E120" s="165" t="inlineStr">
        <is>
          <t>Closing Balance</t>
        </is>
      </c>
      <c r="F120" s="165"/>
      <c r="G120" s="165" t="n">
        <v>0.0</v>
      </c>
      <c r="H120" s="165" t="n">
        <v>0.0</v>
      </c>
      <c r="I120" s="165" t="n">
        <v>-123.0</v>
      </c>
      <c r="J120" s="165" t="n">
        <v>0.0</v>
      </c>
      <c r="K120" s="165" t="n">
        <v>0.0</v>
      </c>
      <c r="L120" s="172"/>
    </row>
    <row r="121">
      <c r="B121" s="171"/>
      <c r="C121"/>
      <c r="D121"/>
      <c r="E121"/>
      <c r="F121"/>
      <c r="G121"/>
      <c r="H121"/>
      <c r="I121"/>
      <c r="J121"/>
      <c r="K121"/>
      <c r="L121" s="169"/>
    </row>
    <row r="122">
      <c r="B122" s="168" t="inlineStr">
        <is>
          <t>Income/Income/Sales</t>
        </is>
      </c>
      <c r="C122"/>
      <c r="D122"/>
      <c r="E122"/>
      <c r="F122"/>
      <c r="G122"/>
      <c r="H122"/>
      <c r="I122"/>
      <c r="J122"/>
      <c r="K122"/>
      <c r="L122" s="169"/>
    </row>
    <row r="123">
      <c r="B123" s="171" t="inlineStr">
        <is>
          <t>2023-07-01</t>
        </is>
      </c>
      <c r="C123"/>
      <c r="D123"/>
      <c r="E123" t="inlineStr">
        <is>
          <t>Opening Balance</t>
        </is>
      </c>
      <c r="F123"/>
      <c r="G123" t="n">
        <v>0.0</v>
      </c>
      <c r="H123" t="n">
        <v>-39965.32</v>
      </c>
      <c r="I123" t="n">
        <v>-39965.32</v>
      </c>
      <c r="J123" t="n">
        <v>0.0</v>
      </c>
      <c r="K123" s="199" t="n">
        <v>0.0</v>
      </c>
      <c r="L123" s="169"/>
    </row>
    <row r="124">
      <c r="B124" s="171" t="inlineStr">
        <is>
          <t>2024-04-23</t>
        </is>
      </c>
      <c r="C124" t="n">
        <v>200.0</v>
      </c>
      <c r="D124" t="inlineStr">
        <is>
          <t>Manual Journal</t>
        </is>
      </c>
      <c r="E124" t="inlineStr">
        <is>
          <t>For test</t>
        </is>
      </c>
      <c r="F124" t="inlineStr">
        <is>
          <t>-</t>
        </is>
      </c>
      <c r="G124" t="n">
        <v>0.0</v>
      </c>
      <c r="H124" t="n">
        <v>-45000.0</v>
      </c>
      <c r="I124" t="n">
        <v>-84965.32</v>
      </c>
      <c r="J124" t="n">
        <v>0.0</v>
      </c>
      <c r="K124" s="199" t="n">
        <v>0.0</v>
      </c>
      <c r="L124" s="169" t="inlineStr">
        <is>
          <t>BAS Excluded</t>
        </is>
      </c>
    </row>
    <row r="125">
      <c r="B125" s="171" t="inlineStr">
        <is>
          <t>2024-04-24</t>
        </is>
      </c>
      <c r="C125" t="n">
        <v>200.0</v>
      </c>
      <c r="D125" t="inlineStr">
        <is>
          <t>Manual Journal</t>
        </is>
      </c>
      <c r="E125" t="inlineStr">
        <is>
          <t>Change sales data</t>
        </is>
      </c>
      <c r="F125" t="inlineStr">
        <is>
          <t>-</t>
        </is>
      </c>
      <c r="G125" t="n">
        <v>0.0</v>
      </c>
      <c r="H125" t="n">
        <v>-12000.0</v>
      </c>
      <c r="I125" t="n">
        <v>-96965.32</v>
      </c>
      <c r="J125" t="n">
        <v>0.0</v>
      </c>
      <c r="K125" s="199" t="n">
        <v>0.0</v>
      </c>
      <c r="L125" s="169" t="inlineStr">
        <is>
          <t>BAS Excluded</t>
        </is>
      </c>
    </row>
    <row r="126">
      <c r="B126" s="171" t="inlineStr">
        <is>
          <t>2024-04-24</t>
        </is>
      </c>
      <c r="C126" t="n">
        <v>200.0</v>
      </c>
      <c r="D126" t="inlineStr">
        <is>
          <t>Manual Journal</t>
        </is>
      </c>
      <c r="E126" t="inlineStr">
        <is>
          <t>DELETE SALES ACC</t>
        </is>
      </c>
      <c r="F126" t="inlineStr">
        <is>
          <t>-</t>
        </is>
      </c>
      <c r="G126" t="n">
        <v>0.0</v>
      </c>
      <c r="H126" t="n">
        <v>-57000.0</v>
      </c>
      <c r="I126" t="n">
        <v>-153965.32</v>
      </c>
      <c r="J126" t="n">
        <v>0.0</v>
      </c>
      <c r="K126" s="199" t="n">
        <v>0.0</v>
      </c>
      <c r="L126" s="169" t="inlineStr">
        <is>
          <t>BAS Excluded</t>
        </is>
      </c>
    </row>
    <row r="127">
      <c r="B127" s="171" t="inlineStr">
        <is>
          <t>2024-04-24</t>
        </is>
      </c>
      <c r="C127" t="n">
        <v>200.0</v>
      </c>
      <c r="D127" t="inlineStr">
        <is>
          <t>Manual Journal</t>
        </is>
      </c>
      <c r="E127" t="inlineStr">
        <is>
          <t>sales ok</t>
        </is>
      </c>
      <c r="F127" t="inlineStr">
        <is>
          <t>-</t>
        </is>
      </c>
      <c r="G127" t="n">
        <v>123.0</v>
      </c>
      <c r="H127" t="n">
        <v>0.0</v>
      </c>
      <c r="I127" t="n">
        <v>-153842.32</v>
      </c>
      <c r="J127" t="n">
        <v>0.0</v>
      </c>
      <c r="K127" s="199" t="n">
        <v>0.0</v>
      </c>
      <c r="L127" s="169" t="inlineStr">
        <is>
          <t>BAS Excluded</t>
        </is>
      </c>
    </row>
    <row r="128">
      <c r="B128" s="168" t="inlineStr">
        <is>
          <t>2024-06-30</t>
        </is>
      </c>
      <c r="C128" s="165"/>
      <c r="D128" s="165"/>
      <c r="E128" s="165" t="inlineStr">
        <is>
          <t>Closing Balance</t>
        </is>
      </c>
      <c r="F128" s="165"/>
      <c r="G128" s="165" t="n">
        <v>0.0</v>
      </c>
      <c r="H128" s="165" t="n">
        <v>0.0</v>
      </c>
      <c r="I128" s="165" t="n">
        <v>-153842.32</v>
      </c>
      <c r="J128" s="165" t="n">
        <v>0.0</v>
      </c>
      <c r="K128" s="165" t="n">
        <v>0.0</v>
      </c>
      <c r="L128" s="172"/>
    </row>
    <row r="129">
      <c r="B129" s="171"/>
      <c r="C129"/>
      <c r="D129"/>
      <c r="E129"/>
      <c r="F129"/>
      <c r="G129"/>
      <c r="H129"/>
      <c r="I129"/>
      <c r="J129"/>
      <c r="K129"/>
      <c r="L129" s="169"/>
    </row>
    <row r="130">
      <c r="B130" s="168"/>
      <c r="C130" s="165"/>
      <c r="D130" s="165"/>
      <c r="E130" s="165" t="inlineStr">
        <is>
          <t>Net Balance</t>
        </is>
      </c>
      <c r="F130" s="165"/>
      <c r="G130" s="165" t="n">
        <v>0.0</v>
      </c>
      <c r="H130" s="165" t="n">
        <v>0.0</v>
      </c>
      <c r="I130" s="165" t="n">
        <v>0.0</v>
      </c>
      <c r="J130" s="165" t="n">
        <v>0.0</v>
      </c>
      <c r="K130" s="165"/>
      <c r="L130" s="172"/>
    </row>
    <row r="131">
      <c r="B131" s="171"/>
      <c r="C131"/>
      <c r="D131"/>
      <c r="E131"/>
      <c r="F131"/>
      <c r="G131"/>
      <c r="H131"/>
      <c r="I131"/>
      <c r="J131"/>
      <c r="K131"/>
      <c r="L131" s="169"/>
    </row>
    <row r="132">
      <c r="B132" s="168" t="inlineStr">
        <is>
          <t>Less Operating Expenses/Less Operating Expenses/Bad Debts Written Off</t>
        </is>
      </c>
      <c r="C132"/>
      <c r="D132"/>
      <c r="E132"/>
      <c r="F132"/>
      <c r="G132"/>
      <c r="H132"/>
      <c r="I132"/>
      <c r="J132"/>
      <c r="K132"/>
      <c r="L132" s="169"/>
    </row>
    <row r="133">
      <c r="B133" s="171" t="inlineStr">
        <is>
          <t>2023-07-01</t>
        </is>
      </c>
      <c r="C133"/>
      <c r="D133"/>
      <c r="E133" t="inlineStr">
        <is>
          <t>Opening Balance</t>
        </is>
      </c>
      <c r="F133"/>
      <c r="G133" t="n">
        <v>0.0</v>
      </c>
      <c r="H133" t="n">
        <v>0.0</v>
      </c>
      <c r="I133" t="n">
        <v>0.0</v>
      </c>
      <c r="J133" t="n">
        <v>0.0</v>
      </c>
      <c r="K133" s="201" t="n">
        <v>0.0</v>
      </c>
      <c r="L133" s="169"/>
    </row>
    <row r="134">
      <c r="B134" s="171" t="inlineStr">
        <is>
          <t>2024-04-24</t>
        </is>
      </c>
      <c r="C134" t="n">
        <v>404.0</v>
      </c>
      <c r="D134" t="inlineStr">
        <is>
          <t>Manual Journal</t>
        </is>
      </c>
      <c r="E134" t="inlineStr">
        <is>
          <t xml:space="preserve">COMPUTER EXPENSE </t>
        </is>
      </c>
      <c r="F134" t="inlineStr">
        <is>
          <t>-</t>
        </is>
      </c>
      <c r="G134" t="n">
        <v>0.0</v>
      </c>
      <c r="H134" t="n">
        <v>-1000.0</v>
      </c>
      <c r="I134" t="n">
        <v>-1000.0</v>
      </c>
      <c r="J134" t="n">
        <v>0.0</v>
      </c>
      <c r="K134" s="201" t="n">
        <v>0.0</v>
      </c>
      <c r="L134" s="169" t="inlineStr">
        <is>
          <t>BAS Excluded</t>
        </is>
      </c>
    </row>
    <row r="135">
      <c r="B135" s="171" t="inlineStr">
        <is>
          <t>2024-04-24</t>
        </is>
      </c>
      <c r="C135" t="n">
        <v>404.0</v>
      </c>
      <c r="D135" t="inlineStr">
        <is>
          <t>Manual Journal</t>
        </is>
      </c>
      <c r="E135" t="inlineStr">
        <is>
          <t xml:space="preserve">COMPUTER EXPENSE </t>
        </is>
      </c>
      <c r="F135" t="inlineStr">
        <is>
          <t>-</t>
        </is>
      </c>
      <c r="G135" t="n">
        <v>0.0</v>
      </c>
      <c r="H135" t="n">
        <v>-1230.0</v>
      </c>
      <c r="I135" t="n">
        <v>-2230.0</v>
      </c>
      <c r="J135" t="n">
        <v>0.0</v>
      </c>
      <c r="K135" s="201" t="n">
        <v>0.0</v>
      </c>
      <c r="L135" s="169" t="inlineStr">
        <is>
          <t>BAS Excluded</t>
        </is>
      </c>
    </row>
    <row r="136">
      <c r="B136" s="168" t="inlineStr">
        <is>
          <t>2024-06-30</t>
        </is>
      </c>
      <c r="C136" s="165"/>
      <c r="D136" s="165"/>
      <c r="E136" s="165" t="inlineStr">
        <is>
          <t>Closing Balance</t>
        </is>
      </c>
      <c r="F136" s="165"/>
      <c r="G136" s="165" t="n">
        <v>0.0</v>
      </c>
      <c r="H136" s="165" t="n">
        <v>0.0</v>
      </c>
      <c r="I136" s="165" t="n">
        <v>-2230.0</v>
      </c>
      <c r="J136" s="165" t="n">
        <v>0.0</v>
      </c>
      <c r="K136" s="165" t="n">
        <v>0.0</v>
      </c>
      <c r="L136" s="172"/>
    </row>
    <row r="137">
      <c r="B137" s="171"/>
      <c r="C137"/>
      <c r="D137"/>
      <c r="E137"/>
      <c r="F137"/>
      <c r="G137"/>
      <c r="H137"/>
      <c r="I137"/>
      <c r="J137"/>
      <c r="K137"/>
      <c r="L137" s="169"/>
    </row>
    <row r="138">
      <c r="B138" s="168" t="inlineStr">
        <is>
          <t>Less Operating Expenses/Less Operating Expenses/Fines &amp; Penalties</t>
        </is>
      </c>
      <c r="C138"/>
      <c r="D138"/>
      <c r="E138"/>
      <c r="F138"/>
      <c r="G138"/>
      <c r="H138"/>
      <c r="I138"/>
      <c r="J138"/>
      <c r="K138"/>
      <c r="L138" s="169"/>
    </row>
    <row r="139">
      <c r="B139" s="171" t="inlineStr">
        <is>
          <t>2023-07-01</t>
        </is>
      </c>
      <c r="C139"/>
      <c r="D139"/>
      <c r="E139" t="inlineStr">
        <is>
          <t>Opening Balance</t>
        </is>
      </c>
      <c r="F139"/>
      <c r="G139" t="n">
        <v>0.0</v>
      </c>
      <c r="H139" t="n">
        <v>0.0</v>
      </c>
      <c r="I139" t="n">
        <v>0.0</v>
      </c>
      <c r="J139" t="n">
        <v>0.0</v>
      </c>
      <c r="K139" s="202" t="n">
        <v>0.0</v>
      </c>
      <c r="L139" s="169"/>
    </row>
    <row r="140">
      <c r="B140" s="171" t="inlineStr">
        <is>
          <t>2024-04-09</t>
        </is>
      </c>
      <c r="C140" t="n">
        <v>443.0</v>
      </c>
      <c r="D140" t="inlineStr">
        <is>
          <t>Manual Journal</t>
        </is>
      </c>
      <c r="E140" t="inlineStr">
        <is>
          <t>Fines &amp; Penalties</t>
        </is>
      </c>
      <c r="F140" t="inlineStr">
        <is>
          <t>-</t>
        </is>
      </c>
      <c r="G140" t="n">
        <v>12222.0</v>
      </c>
      <c r="H140" t="n">
        <v>0.0</v>
      </c>
      <c r="I140" t="n">
        <v>12222.0</v>
      </c>
      <c r="J140" t="n">
        <v>0.0</v>
      </c>
      <c r="K140" s="202" t="n">
        <v>0.0</v>
      </c>
      <c r="L140" s="169" t="inlineStr">
        <is>
          <t>BAS Excluded</t>
        </is>
      </c>
    </row>
    <row r="141">
      <c r="B141" s="168" t="inlineStr">
        <is>
          <t>2024-06-30</t>
        </is>
      </c>
      <c r="C141" s="165"/>
      <c r="D141" s="165"/>
      <c r="E141" s="165" t="inlineStr">
        <is>
          <t>Closing Balance</t>
        </is>
      </c>
      <c r="F141" s="165"/>
      <c r="G141" s="165" t="n">
        <v>0.0</v>
      </c>
      <c r="H141" s="165" t="n">
        <v>0.0</v>
      </c>
      <c r="I141" s="165" t="n">
        <v>12222.0</v>
      </c>
      <c r="J141" s="165" t="n">
        <v>0.0</v>
      </c>
      <c r="K141" s="165" t="n">
        <v>0.0</v>
      </c>
      <c r="L141" s="172"/>
    </row>
    <row r="142">
      <c r="B142" s="171"/>
      <c r="C142"/>
      <c r="D142"/>
      <c r="E142"/>
      <c r="F142"/>
      <c r="G142"/>
      <c r="H142"/>
      <c r="I142"/>
      <c r="J142"/>
      <c r="K142"/>
      <c r="L142" s="169"/>
    </row>
    <row r="143">
      <c r="B143" s="168"/>
      <c r="C143" s="165"/>
      <c r="D143" s="165"/>
      <c r="E143" s="165" t="inlineStr">
        <is>
          <t>Net Balance</t>
        </is>
      </c>
      <c r="F143" s="165"/>
      <c r="G143" s="165" t="n">
        <v>0.0</v>
      </c>
      <c r="H143" s="165" t="n">
        <v>0.0</v>
      </c>
      <c r="I143" s="165" t="n">
        <v>0.0</v>
      </c>
      <c r="J143" s="165" t="n">
        <v>0.0</v>
      </c>
      <c r="K143" s="165"/>
      <c r="L143" s="172"/>
    </row>
    <row r="144">
      <c r="B144" s="171"/>
      <c r="C144"/>
      <c r="D144"/>
      <c r="E144"/>
      <c r="F144"/>
      <c r="G144"/>
      <c r="H144"/>
      <c r="I144"/>
      <c r="J144"/>
      <c r="K144"/>
      <c r="L144" s="169"/>
    </row>
    <row r="145">
      <c r="B145" s="168" t="inlineStr">
        <is>
          <t>Less Operating Expenses/Less Operating Expenses/Amortisation</t>
        </is>
      </c>
      <c r="C145"/>
      <c r="D145"/>
      <c r="E145"/>
      <c r="F145"/>
      <c r="G145"/>
      <c r="H145"/>
      <c r="I145"/>
      <c r="J145"/>
      <c r="K145"/>
      <c r="L145" s="169"/>
    </row>
    <row r="146">
      <c r="B146" s="171" t="inlineStr">
        <is>
          <t>2023-07-01</t>
        </is>
      </c>
      <c r="C146"/>
      <c r="D146"/>
      <c r="E146" t="inlineStr">
        <is>
          <t>Opening Balance</t>
        </is>
      </c>
      <c r="F146"/>
      <c r="G146" t="n">
        <v>0.0</v>
      </c>
      <c r="H146" t="n">
        <v>0.0</v>
      </c>
      <c r="I146" t="n">
        <v>0.0</v>
      </c>
      <c r="J146" t="n">
        <v>0.0</v>
      </c>
      <c r="K146" s="204" t="n">
        <v>0.0</v>
      </c>
      <c r="L146" s="169"/>
    </row>
    <row r="147">
      <c r="B147" s="171" t="inlineStr">
        <is>
          <t>2024-04-24</t>
        </is>
      </c>
      <c r="C147" t="n">
        <v>403.0</v>
      </c>
      <c r="D147" t="inlineStr">
        <is>
          <t>Manual Journal</t>
        </is>
      </c>
      <c r="E147" t="inlineStr">
        <is>
          <t xml:space="preserve">currency </t>
        </is>
      </c>
      <c r="F147" t="inlineStr">
        <is>
          <t>-</t>
        </is>
      </c>
      <c r="G147" t="n">
        <v>59800.0</v>
      </c>
      <c r="H147" t="n">
        <v>0.0</v>
      </c>
      <c r="I147" t="n">
        <v>59800.0</v>
      </c>
      <c r="J147" t="n">
        <v>0.0</v>
      </c>
      <c r="K147" s="204" t="n">
        <v>0.0</v>
      </c>
      <c r="L147" s="169" t="inlineStr">
        <is>
          <t>BAS Excluded</t>
        </is>
      </c>
    </row>
    <row r="148">
      <c r="B148" s="168" t="inlineStr">
        <is>
          <t>2024-06-30</t>
        </is>
      </c>
      <c r="C148" s="165"/>
      <c r="D148" s="165"/>
      <c r="E148" s="165" t="inlineStr">
        <is>
          <t>Closing Balance</t>
        </is>
      </c>
      <c r="F148" s="165"/>
      <c r="G148" s="165" t="n">
        <v>0.0</v>
      </c>
      <c r="H148" s="165" t="n">
        <v>0.0</v>
      </c>
      <c r="I148" s="165" t="n">
        <v>59800.0</v>
      </c>
      <c r="J148" s="165" t="n">
        <v>0.0</v>
      </c>
      <c r="K148" s="165" t="n">
        <v>0.0</v>
      </c>
      <c r="L148" s="172"/>
    </row>
    <row r="149">
      <c r="B149" s="171"/>
      <c r="C149"/>
      <c r="D149"/>
      <c r="E149"/>
      <c r="F149"/>
      <c r="G149"/>
      <c r="H149"/>
      <c r="I149"/>
      <c r="J149"/>
      <c r="K149"/>
      <c r="L149" s="169"/>
    </row>
    <row r="150">
      <c r="B150" s="211"/>
      <c r="C150" s="212"/>
      <c r="D150" s="212"/>
      <c r="E150" s="212" t="inlineStr">
        <is>
          <t>Net Balance</t>
        </is>
      </c>
      <c r="F150" s="212"/>
      <c r="G150" s="212" t="n">
        <v>0.0</v>
      </c>
      <c r="H150" s="212" t="n">
        <v>0.0</v>
      </c>
      <c r="I150" s="212" t="n">
        <v>0.0</v>
      </c>
      <c r="J150" s="212" t="n">
        <v>0.0</v>
      </c>
      <c r="K150" s="212"/>
      <c r="L150" s="213"/>
    </row>
  </sheetData>
  <mergeCells count="19">
    <mergeCell ref="B2:L2"/>
    <mergeCell ref="B4:L4"/>
    <mergeCell ref="B7:L7"/>
    <mergeCell ref="B15:L15"/>
    <mergeCell ref="B24:L24"/>
    <mergeCell ref="B32:L32"/>
    <mergeCell ref="B56:L56"/>
    <mergeCell ref="B65:L65"/>
    <mergeCell ref="B71:L71"/>
    <mergeCell ref="B76:L76"/>
    <mergeCell ref="B82:L82"/>
    <mergeCell ref="B87:L87"/>
    <mergeCell ref="B94:L94"/>
    <mergeCell ref="B106:L106"/>
    <mergeCell ref="B117:L117"/>
    <mergeCell ref="B122:L122"/>
    <mergeCell ref="B132:L132"/>
    <mergeCell ref="B138:L138"/>
    <mergeCell ref="B145:L145"/>
  </mergeCell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B1:X169"/>
  <sheetViews>
    <sheetView workbookViewId="0" showGridLines="false"/>
  </sheetViews>
  <sheetFormatPr defaultRowHeight="15.0"/>
  <cols>
    <col min="2" max="2" width="26.21875" customWidth="true"/>
    <col min="3" max="3" width="29.0" customWidth="true"/>
    <col min="4" max="4" width="17.5546875" customWidth="true"/>
    <col min="5" max="5" width="24.109375" customWidth="true"/>
    <col min="6" max="6" width="22.0" customWidth="true"/>
    <col min="7" max="7" width="19.44140625" customWidth="true"/>
    <col min="8" max="8" width="21.44140625" customWidth="true"/>
    <col min="9" max="9" width="22.44140625" customWidth="true"/>
    <col min="10" max="10" width="22.44140625" customWidth="true"/>
    <col min="11" max="11" width="18.109375" customWidth="true"/>
    <col min="12" max="12" width="25.5546875" customWidth="true"/>
    <col min="13" max="13" width="21.0" customWidth="true"/>
    <col min="14" max="14" width="18.88671875" customWidth="true"/>
    <col min="15" max="15" width="21.6640625" customWidth="true"/>
    <col min="16" max="16" width="26.0" customWidth="true"/>
    <col min="17" max="17" width="12.5546875" customWidth="true"/>
    <col min="18" max="18" width="12.5546875" customWidth="true"/>
    <col min="19" max="19" width="12.5546875" customWidth="true"/>
    <col min="20" max="20" width="12.5546875" customWidth="true"/>
    <col min="21" max="21" width="12.5546875" customWidth="true"/>
    <col min="22" max="22" width="12.5546875" customWidth="true"/>
    <col min="23" max="23" width="12.5546875" customWidth="true"/>
    <col min="24" max="24" width="12.5546875" customWidth="true"/>
  </cols>
  <sheetData>
    <row r="1">
      <c r="B1" s="214" t="n">
        <f>HYPERLINK("#'Client Summery'!A1", "Back")</f>
        <v>0.0</v>
      </c>
    </row>
    <row r="2">
      <c r="B2" s="215" t="inlineStr">
        <is>
          <t xml:space="preserve">Tony Traders </t>
        </is>
      </c>
      <c r="C2" s="215" t="inlineStr">
        <is>
          <t/>
        </is>
      </c>
      <c r="D2" s="215" t="inlineStr">
        <is>
          <t/>
        </is>
      </c>
      <c r="E2" s="215" t="inlineStr">
        <is>
          <t/>
        </is>
      </c>
      <c r="F2" s="215" t="inlineStr">
        <is>
          <t/>
        </is>
      </c>
      <c r="G2" s="215" t="inlineStr">
        <is>
          <t/>
        </is>
      </c>
      <c r="H2" s="215" t="inlineStr">
        <is>
          <t/>
        </is>
      </c>
      <c r="I2" s="215" t="inlineStr">
        <is>
          <t/>
        </is>
      </c>
      <c r="J2" s="215" t="inlineStr">
        <is>
          <t/>
        </is>
      </c>
      <c r="K2" s="215" t="inlineStr">
        <is>
          <t/>
        </is>
      </c>
      <c r="L2" s="215" t="inlineStr">
        <is>
          <t/>
        </is>
      </c>
      <c r="M2" s="215" t="inlineStr">
        <is>
          <t/>
        </is>
      </c>
      <c r="N2" s="215" t="inlineStr">
        <is>
          <t/>
        </is>
      </c>
    </row>
    <row r="3">
      <c r="B3" s="216" t="inlineStr">
        <is>
          <t>BAS Reconciliation</t>
        </is>
      </c>
      <c r="C3" s="216" t="inlineStr">
        <is>
          <t/>
        </is>
      </c>
      <c r="D3" s="216" t="inlineStr">
        <is>
          <t/>
        </is>
      </c>
      <c r="E3" s="216" t="inlineStr">
        <is>
          <t/>
        </is>
      </c>
      <c r="F3" s="216" t="inlineStr">
        <is>
          <t/>
        </is>
      </c>
      <c r="G3" s="216" t="inlineStr">
        <is>
          <t/>
        </is>
      </c>
      <c r="H3" s="216" t="inlineStr">
        <is>
          <t/>
        </is>
      </c>
      <c r="I3" s="216" t="inlineStr">
        <is>
          <t/>
        </is>
      </c>
      <c r="J3" s="216" t="inlineStr">
        <is>
          <t/>
        </is>
      </c>
      <c r="K3" s="216" t="inlineStr">
        <is>
          <t/>
        </is>
      </c>
      <c r="L3" s="216" t="inlineStr">
        <is>
          <t/>
        </is>
      </c>
      <c r="M3" s="216" t="inlineStr">
        <is>
          <t/>
        </is>
      </c>
      <c r="N3" s="216" t="inlineStr">
        <is>
          <t/>
        </is>
      </c>
      <c r="O3" s="217" t="inlineStr">
        <is>
          <t/>
        </is>
      </c>
      <c r="P3" s="217" t="inlineStr">
        <is>
          <t/>
        </is>
      </c>
      <c r="Q3" s="217" t="inlineStr">
        <is>
          <t/>
        </is>
      </c>
      <c r="R3" s="217" t="inlineStr">
        <is>
          <t/>
        </is>
      </c>
      <c r="S3" s="217" t="inlineStr">
        <is>
          <t/>
        </is>
      </c>
      <c r="T3" s="217" t="inlineStr">
        <is>
          <t/>
        </is>
      </c>
      <c r="U3" s="217" t="inlineStr">
        <is>
          <t/>
        </is>
      </c>
      <c r="V3" s="217" t="inlineStr">
        <is>
          <t/>
        </is>
      </c>
      <c r="W3" s="217" t="inlineStr">
        <is>
          <t/>
        </is>
      </c>
      <c r="X3" s="217" t="inlineStr">
        <is>
          <t/>
        </is>
      </c>
    </row>
    <row r="4">
      <c r="B4" s="216" t="inlineStr">
        <is>
          <t/>
        </is>
      </c>
      <c r="C4" s="216" t="inlineStr">
        <is>
          <t/>
        </is>
      </c>
      <c r="D4" s="216" t="inlineStr">
        <is>
          <t/>
        </is>
      </c>
      <c r="E4" s="216" t="inlineStr">
        <is>
          <t/>
        </is>
      </c>
      <c r="F4" s="216" t="inlineStr">
        <is>
          <t/>
        </is>
      </c>
      <c r="G4" s="216" t="inlineStr">
        <is>
          <t/>
        </is>
      </c>
      <c r="H4" s="216" t="inlineStr">
        <is>
          <t/>
        </is>
      </c>
      <c r="I4" s="216" t="inlineStr">
        <is>
          <t/>
        </is>
      </c>
      <c r="J4" s="216" t="inlineStr">
        <is>
          <t/>
        </is>
      </c>
      <c r="K4" s="216" t="inlineStr">
        <is>
          <t/>
        </is>
      </c>
      <c r="L4" s="216" t="inlineStr">
        <is>
          <t/>
        </is>
      </c>
      <c r="M4" s="216" t="inlineStr">
        <is>
          <t/>
        </is>
      </c>
      <c r="N4" s="216" t="inlineStr">
        <is>
          <t/>
        </is>
      </c>
      <c r="O4" s="217" t="inlineStr">
        <is>
          <t/>
        </is>
      </c>
      <c r="P4" s="217" t="inlineStr">
        <is>
          <t/>
        </is>
      </c>
      <c r="Q4" s="217" t="inlineStr">
        <is>
          <t/>
        </is>
      </c>
      <c r="R4" s="217" t="inlineStr">
        <is>
          <t/>
        </is>
      </c>
      <c r="S4" s="217" t="inlineStr">
        <is>
          <t/>
        </is>
      </c>
      <c r="T4" s="217" t="inlineStr">
        <is>
          <t/>
        </is>
      </c>
      <c r="U4" s="217" t="inlineStr">
        <is>
          <t/>
        </is>
      </c>
      <c r="V4" s="217" t="inlineStr">
        <is>
          <t/>
        </is>
      </c>
      <c r="W4" s="217" t="inlineStr">
        <is>
          <t/>
        </is>
      </c>
      <c r="X4" s="217" t="inlineStr">
        <is>
          <t/>
        </is>
      </c>
    </row>
    <row r="5">
      <c r="B5" s="218" t="inlineStr">
        <is>
          <t/>
        </is>
      </c>
      <c r="C5" s="218" t="inlineStr">
        <is>
          <t/>
        </is>
      </c>
      <c r="D5" s="218" t="inlineStr">
        <is>
          <t/>
        </is>
      </c>
      <c r="E5" s="218" t="inlineStr">
        <is>
          <t/>
        </is>
      </c>
      <c r="F5" s="218" t="inlineStr">
        <is>
          <t/>
        </is>
      </c>
      <c r="G5" s="218" t="inlineStr">
        <is>
          <t/>
        </is>
      </c>
      <c r="H5" s="218" t="inlineStr">
        <is>
          <t/>
        </is>
      </c>
      <c r="I5" s="218" t="inlineStr">
        <is>
          <t/>
        </is>
      </c>
      <c r="J5" s="218" t="inlineStr">
        <is>
          <t/>
        </is>
      </c>
      <c r="K5" s="218" t="inlineStr">
        <is>
          <t/>
        </is>
      </c>
      <c r="L5" s="218" t="inlineStr">
        <is>
          <t/>
        </is>
      </c>
      <c r="M5" s="218" t="inlineStr">
        <is>
          <t/>
        </is>
      </c>
      <c r="N5" s="218" t="inlineStr">
        <is>
          <t/>
        </is>
      </c>
      <c r="O5" s="217" t="inlineStr">
        <is>
          <t/>
        </is>
      </c>
      <c r="P5" s="217" t="inlineStr">
        <is>
          <t/>
        </is>
      </c>
      <c r="Q5" s="217" t="inlineStr">
        <is>
          <t/>
        </is>
      </c>
      <c r="R5" s="217" t="inlineStr">
        <is>
          <t/>
        </is>
      </c>
      <c r="S5" s="217" t="inlineStr">
        <is>
          <t/>
        </is>
      </c>
      <c r="T5" s="217" t="inlineStr">
        <is>
          <t/>
        </is>
      </c>
      <c r="U5" s="217" t="inlineStr">
        <is>
          <t/>
        </is>
      </c>
      <c r="V5" s="217" t="inlineStr">
        <is>
          <t/>
        </is>
      </c>
      <c r="W5" s="217" t="inlineStr">
        <is>
          <t/>
        </is>
      </c>
      <c r="X5" s="217" t="inlineStr">
        <is>
          <t/>
        </is>
      </c>
    </row>
    <row r="6">
      <c r="I6" s="219" t="inlineStr">
        <is>
          <t/>
        </is>
      </c>
      <c r="K6" s="219" t="inlineStr">
        <is>
          <t/>
        </is>
      </c>
    </row>
    <row r="7">
      <c r="B7" s="220" t="inlineStr">
        <is>
          <t xml:space="preserve">Is the client is SBE: </t>
        </is>
      </c>
      <c r="C7" s="221" t="inlineStr">
        <is>
          <t/>
        </is>
      </c>
      <c r="D7" s="219" t="inlineStr">
        <is>
          <t/>
        </is>
      </c>
      <c r="I7" s="219" t="inlineStr">
        <is>
          <t/>
        </is>
      </c>
      <c r="K7" s="219" t="inlineStr">
        <is>
          <t/>
        </is>
      </c>
    </row>
    <row r="8">
      <c r="B8" s="220" t="inlineStr">
        <is>
          <t/>
        </is>
      </c>
      <c r="C8" s="220" t="inlineStr">
        <is>
          <t/>
        </is>
      </c>
      <c r="I8" s="219" t="inlineStr">
        <is>
          <t/>
        </is>
      </c>
    </row>
    <row r="9">
      <c r="B9" s="220" t="inlineStr">
        <is>
          <t>Do you follow simpler BAS</t>
        </is>
      </c>
      <c r="C9" s="221" t="inlineStr">
        <is>
          <t>Yes / No</t>
        </is>
      </c>
      <c r="D9" s="219" t="inlineStr">
        <is>
          <t/>
        </is>
      </c>
      <c r="I9" s="219" t="inlineStr">
        <is>
          <t/>
        </is>
      </c>
      <c r="K9" s="219" t="inlineStr">
        <is>
          <t/>
        </is>
      </c>
    </row>
    <row r="10">
      <c r="B10" s="220" t="inlineStr">
        <is>
          <t>Basis of BAS reporting</t>
        </is>
      </c>
      <c r="C10" s="221" t="inlineStr">
        <is>
          <t>Cash / Accrual</t>
        </is>
      </c>
      <c r="I10" s="219" t="inlineStr">
        <is>
          <t/>
        </is>
      </c>
      <c r="K10" s="219" t="inlineStr">
        <is>
          <t/>
        </is>
      </c>
    </row>
    <row r="11">
      <c r="B11" s="220" t="inlineStr">
        <is>
          <t>BAS report period</t>
        </is>
      </c>
      <c r="C11" s="221" t="inlineStr">
        <is>
          <t>Monthly / Quarterly / Yearly</t>
        </is>
      </c>
    </row>
    <row r="12">
</row>
    <row r="13">
      <c r="B13" s="222" t="inlineStr">
        <is>
          <t>For simpler BAS</t>
        </is>
      </c>
    </row>
    <row r="14">
      <c r="B14" s="222" t="inlineStr">
        <is>
          <t>Monthly BAS</t>
        </is>
      </c>
    </row>
    <row r="15">
      <c r="B15" s="222" t="inlineStr">
        <is>
          <t>As per Lodged BAS</t>
        </is>
      </c>
      <c r="C15" s="219" t="inlineStr">
        <is>
          <t/>
        </is>
      </c>
    </row>
    <row r="16">
      <c r="B16" s="223" t="inlineStr">
        <is>
          <t>Month</t>
        </is>
      </c>
      <c r="C16" s="223" t="inlineStr">
        <is>
          <t>Sales (G1)</t>
        </is>
      </c>
      <c r="D16" s="223" t="inlineStr">
        <is>
          <t>Wages (W1)</t>
        </is>
      </c>
      <c r="E16" s="223" t="inlineStr">
        <is>
          <t xml:space="preserve">GST on Sales (1A) </t>
        </is>
      </c>
      <c r="F16" s="223" t="inlineStr">
        <is>
          <t>PAYG W (4)</t>
        </is>
      </c>
      <c r="G16" s="223" t="inlineStr">
        <is>
          <t>PAYG I (5A)</t>
        </is>
      </c>
      <c r="H16" s="223" t="inlineStr">
        <is>
          <t>FBT Instalment
(6A)</t>
        </is>
      </c>
      <c r="I16" s="223" t="inlineStr">
        <is>
          <t>GST on Purchase (1B)</t>
        </is>
      </c>
      <c r="J16" s="223" t="inlineStr">
        <is>
          <t>Fuel Tax Credit
(7D)</t>
        </is>
      </c>
      <c r="L16" s="219" t="inlineStr">
        <is>
          <t>Figures derives from</t>
        </is>
      </c>
    </row>
    <row r="17">
      <c r="B17" s="220" t="inlineStr">
        <is>
          <t>July</t>
        </is>
      </c>
      <c r="C17" s="224" t="inlineStr">
        <is>
          <t/>
        </is>
      </c>
      <c r="D17" s="224" t="inlineStr">
        <is>
          <t/>
        </is>
      </c>
      <c r="E17" s="224" t="inlineStr">
        <is>
          <t/>
        </is>
      </c>
      <c r="F17" s="224" t="inlineStr">
        <is>
          <t/>
        </is>
      </c>
      <c r="G17" s="224" t="inlineStr">
        <is>
          <t/>
        </is>
      </c>
      <c r="H17" s="224" t="inlineStr">
        <is>
          <t/>
        </is>
      </c>
      <c r="I17" s="224" t="inlineStr">
        <is>
          <t/>
        </is>
      </c>
      <c r="J17" s="224" t="inlineStr">
        <is>
          <t/>
        </is>
      </c>
      <c r="K17" s="219" t="inlineStr">
        <is>
          <t/>
        </is>
      </c>
      <c r="L17" s="225" t="inlineStr">
        <is>
          <t>From CO Trial Balance</t>
        </is>
      </c>
    </row>
    <row r="18">
      <c r="B18" s="220" t="inlineStr">
        <is>
          <t>August</t>
        </is>
      </c>
      <c r="C18" s="224" t="inlineStr">
        <is>
          <t/>
        </is>
      </c>
      <c r="D18" s="224" t="inlineStr">
        <is>
          <t/>
        </is>
      </c>
      <c r="E18" s="224" t="inlineStr">
        <is>
          <t/>
        </is>
      </c>
      <c r="F18" s="224" t="inlineStr">
        <is>
          <t/>
        </is>
      </c>
      <c r="G18" s="224" t="inlineStr">
        <is>
          <t/>
        </is>
      </c>
      <c r="H18" s="224" t="inlineStr">
        <is>
          <t/>
        </is>
      </c>
      <c r="I18" s="224" t="inlineStr">
        <is>
          <t/>
        </is>
      </c>
      <c r="J18" s="224" t="inlineStr">
        <is>
          <t/>
        </is>
      </c>
      <c r="K18" s="219" t="inlineStr">
        <is>
          <t/>
        </is>
      </c>
      <c r="L18" s="226" t="inlineStr">
        <is>
          <t>From Xero Report</t>
        </is>
      </c>
    </row>
    <row r="19">
      <c r="B19" s="220" t="inlineStr">
        <is>
          <t>September</t>
        </is>
      </c>
      <c r="C19" s="224" t="inlineStr">
        <is>
          <t/>
        </is>
      </c>
      <c r="D19" s="224" t="inlineStr">
        <is>
          <t/>
        </is>
      </c>
      <c r="E19" s="224" t="inlineStr">
        <is>
          <t/>
        </is>
      </c>
      <c r="F19" s="224" t="inlineStr">
        <is>
          <t/>
        </is>
      </c>
      <c r="G19" s="224" t="inlineStr">
        <is>
          <t/>
        </is>
      </c>
      <c r="H19" s="224" t="inlineStr">
        <is>
          <t/>
        </is>
      </c>
      <c r="I19" s="224" t="inlineStr">
        <is>
          <t/>
        </is>
      </c>
      <c r="J19" s="224" t="inlineStr">
        <is>
          <t/>
        </is>
      </c>
      <c r="K19" s="219" t="inlineStr">
        <is>
          <t/>
        </is>
      </c>
      <c r="L19" s="227" t="inlineStr">
        <is>
          <t>From Xero Tax</t>
        </is>
      </c>
    </row>
    <row r="20">
      <c r="B20" s="220" t="inlineStr">
        <is>
          <t>October</t>
        </is>
      </c>
      <c r="C20" s="224" t="inlineStr">
        <is>
          <t/>
        </is>
      </c>
      <c r="D20" s="224" t="inlineStr">
        <is>
          <t/>
        </is>
      </c>
      <c r="E20" s="224" t="inlineStr">
        <is>
          <t/>
        </is>
      </c>
      <c r="F20" s="224" t="inlineStr">
        <is>
          <t/>
        </is>
      </c>
      <c r="G20" s="224" t="inlineStr">
        <is>
          <t/>
        </is>
      </c>
      <c r="H20" s="224" t="inlineStr">
        <is>
          <t/>
        </is>
      </c>
      <c r="I20" s="224" t="inlineStr">
        <is>
          <t/>
        </is>
      </c>
      <c r="J20" s="224" t="inlineStr">
        <is>
          <t/>
        </is>
      </c>
      <c r="K20" s="219" t="inlineStr">
        <is>
          <t/>
        </is>
      </c>
      <c r="L20" s="228" t="inlineStr">
        <is>
          <t>From Attached Document</t>
        </is>
      </c>
    </row>
    <row r="21">
      <c r="B21" s="220" t="inlineStr">
        <is>
          <t>November</t>
        </is>
      </c>
      <c r="C21" s="224" t="inlineStr">
        <is>
          <t/>
        </is>
      </c>
      <c r="D21" s="224" t="inlineStr">
        <is>
          <t/>
        </is>
      </c>
      <c r="E21" s="224" t="inlineStr">
        <is>
          <t/>
        </is>
      </c>
      <c r="F21" s="224" t="inlineStr">
        <is>
          <t/>
        </is>
      </c>
      <c r="G21" s="224" t="inlineStr">
        <is>
          <t/>
        </is>
      </c>
      <c r="H21" s="224" t="inlineStr">
        <is>
          <t/>
        </is>
      </c>
      <c r="I21" s="224" t="inlineStr">
        <is>
          <t/>
        </is>
      </c>
      <c r="J21" s="224" t="inlineStr">
        <is>
          <t/>
        </is>
      </c>
      <c r="K21" s="219" t="inlineStr">
        <is>
          <t/>
        </is>
      </c>
      <c r="L21" s="229" t="inlineStr">
        <is>
          <t>Internal Calculation</t>
        </is>
      </c>
    </row>
    <row r="22">
      <c r="B22" s="220" t="inlineStr">
        <is>
          <t>December</t>
        </is>
      </c>
      <c r="C22" s="224" t="inlineStr">
        <is>
          <t/>
        </is>
      </c>
      <c r="D22" s="224" t="inlineStr">
        <is>
          <t/>
        </is>
      </c>
      <c r="E22" s="224" t="inlineStr">
        <is>
          <t/>
        </is>
      </c>
      <c r="F22" s="224" t="inlineStr">
        <is>
          <t/>
        </is>
      </c>
      <c r="G22" s="224" t="inlineStr">
        <is>
          <t/>
        </is>
      </c>
      <c r="H22" s="224" t="inlineStr">
        <is>
          <t/>
        </is>
      </c>
      <c r="I22" s="224" t="inlineStr">
        <is>
          <t/>
        </is>
      </c>
      <c r="J22" s="224" t="inlineStr">
        <is>
          <t/>
        </is>
      </c>
      <c r="K22" s="219" t="inlineStr">
        <is>
          <t/>
        </is>
      </c>
      <c r="L22" s="230" t="inlineStr">
        <is>
          <t>Manual</t>
        </is>
      </c>
    </row>
    <row r="23">
      <c r="B23" s="220" t="inlineStr">
        <is>
          <t>January</t>
        </is>
      </c>
      <c r="C23" s="224" t="inlineStr">
        <is>
          <t/>
        </is>
      </c>
      <c r="D23" s="224" t="inlineStr">
        <is>
          <t/>
        </is>
      </c>
      <c r="E23" s="224" t="inlineStr">
        <is>
          <t/>
        </is>
      </c>
      <c r="F23" s="224" t="inlineStr">
        <is>
          <t/>
        </is>
      </c>
      <c r="G23" s="224" t="inlineStr">
        <is>
          <t/>
        </is>
      </c>
      <c r="H23" s="224" t="inlineStr">
        <is>
          <t/>
        </is>
      </c>
      <c r="I23" s="224" t="inlineStr">
        <is>
          <t/>
        </is>
      </c>
      <c r="J23" s="224" t="inlineStr">
        <is>
          <t/>
        </is>
      </c>
      <c r="K23" s="219" t="inlineStr">
        <is>
          <t/>
        </is>
      </c>
    </row>
    <row r="24">
      <c r="B24" s="220" t="inlineStr">
        <is>
          <t>February</t>
        </is>
      </c>
      <c r="C24" s="224" t="inlineStr">
        <is>
          <t/>
        </is>
      </c>
      <c r="D24" s="224" t="inlineStr">
        <is>
          <t/>
        </is>
      </c>
      <c r="E24" s="224" t="inlineStr">
        <is>
          <t/>
        </is>
      </c>
      <c r="F24" s="224" t="inlineStr">
        <is>
          <t/>
        </is>
      </c>
      <c r="G24" s="224" t="inlineStr">
        <is>
          <t/>
        </is>
      </c>
      <c r="H24" s="224" t="inlineStr">
        <is>
          <t/>
        </is>
      </c>
      <c r="I24" s="224" t="inlineStr">
        <is>
          <t/>
        </is>
      </c>
      <c r="J24" s="224" t="inlineStr">
        <is>
          <t/>
        </is>
      </c>
      <c r="K24" s="219" t="inlineStr">
        <is>
          <t/>
        </is>
      </c>
    </row>
    <row r="25">
      <c r="B25" s="220" t="inlineStr">
        <is>
          <t>March</t>
        </is>
      </c>
      <c r="C25" s="224" t="inlineStr">
        <is>
          <t/>
        </is>
      </c>
      <c r="D25" s="224" t="inlineStr">
        <is>
          <t/>
        </is>
      </c>
      <c r="E25" s="224" t="inlineStr">
        <is>
          <t/>
        </is>
      </c>
      <c r="F25" s="224" t="inlineStr">
        <is>
          <t/>
        </is>
      </c>
      <c r="G25" s="224" t="inlineStr">
        <is>
          <t/>
        </is>
      </c>
      <c r="H25" s="224" t="inlineStr">
        <is>
          <t/>
        </is>
      </c>
      <c r="I25" s="224" t="inlineStr">
        <is>
          <t/>
        </is>
      </c>
      <c r="J25" s="224" t="inlineStr">
        <is>
          <t/>
        </is>
      </c>
      <c r="K25" s="219" t="inlineStr">
        <is>
          <t/>
        </is>
      </c>
    </row>
    <row r="26">
      <c r="B26" s="220" t="inlineStr">
        <is>
          <t>April</t>
        </is>
      </c>
      <c r="C26" s="224" t="inlineStr">
        <is>
          <t/>
        </is>
      </c>
      <c r="D26" s="224" t="inlineStr">
        <is>
          <t/>
        </is>
      </c>
      <c r="E26" s="224" t="inlineStr">
        <is>
          <t/>
        </is>
      </c>
      <c r="F26" s="224" t="inlineStr">
        <is>
          <t/>
        </is>
      </c>
      <c r="G26" s="224" t="inlineStr">
        <is>
          <t/>
        </is>
      </c>
      <c r="H26" s="224" t="inlineStr">
        <is>
          <t/>
        </is>
      </c>
      <c r="I26" s="224" t="inlineStr">
        <is>
          <t/>
        </is>
      </c>
      <c r="J26" s="224" t="inlineStr">
        <is>
          <t/>
        </is>
      </c>
      <c r="K26" s="219" t="inlineStr">
        <is>
          <t/>
        </is>
      </c>
    </row>
    <row r="27">
      <c r="B27" s="220" t="inlineStr">
        <is>
          <t>May</t>
        </is>
      </c>
      <c r="C27" s="224" t="inlineStr">
        <is>
          <t/>
        </is>
      </c>
      <c r="D27" s="224" t="inlineStr">
        <is>
          <t/>
        </is>
      </c>
      <c r="E27" s="224" t="inlineStr">
        <is>
          <t/>
        </is>
      </c>
      <c r="F27" s="224" t="inlineStr">
        <is>
          <t/>
        </is>
      </c>
      <c r="G27" s="224" t="inlineStr">
        <is>
          <t/>
        </is>
      </c>
      <c r="H27" s="224" t="inlineStr">
        <is>
          <t/>
        </is>
      </c>
      <c r="I27" s="224" t="inlineStr">
        <is>
          <t/>
        </is>
      </c>
      <c r="J27" s="224" t="inlineStr">
        <is>
          <t/>
        </is>
      </c>
      <c r="K27" s="219" t="inlineStr">
        <is>
          <t/>
        </is>
      </c>
    </row>
    <row r="28">
      <c r="B28" s="220" t="inlineStr">
        <is>
          <t>June</t>
        </is>
      </c>
      <c r="C28" s="224" t="inlineStr">
        <is>
          <t/>
        </is>
      </c>
      <c r="D28" s="224" t="inlineStr">
        <is>
          <t/>
        </is>
      </c>
      <c r="E28" s="224" t="inlineStr">
        <is>
          <t/>
        </is>
      </c>
      <c r="F28" s="224" t="inlineStr">
        <is>
          <t/>
        </is>
      </c>
      <c r="G28" s="224" t="inlineStr">
        <is>
          <t/>
        </is>
      </c>
      <c r="H28" s="224" t="inlineStr">
        <is>
          <t/>
        </is>
      </c>
      <c r="I28" s="224" t="inlineStr">
        <is>
          <t/>
        </is>
      </c>
      <c r="J28" s="224" t="inlineStr">
        <is>
          <t/>
        </is>
      </c>
      <c r="K28" s="219" t="inlineStr">
        <is>
          <t/>
        </is>
      </c>
    </row>
    <row r="29">
      <c r="B29" s="223" t="inlineStr">
        <is>
          <t>Total (A)</t>
        </is>
      </c>
      <c r="C29" s="231" t="n">
        <f>SUM(C16:C27)</f>
        <v>0.0</v>
      </c>
      <c r="D29" s="231" t="n">
        <f>SUM(D16:D27)</f>
        <v>0.0</v>
      </c>
      <c r="E29" s="231" t="n">
        <f>SUM(E16:E27)</f>
        <v>0.0</v>
      </c>
      <c r="F29" s="231" t="n">
        <f>SUM(F16:F27)</f>
        <v>0.0</v>
      </c>
      <c r="G29" s="231" t="n">
        <f>SUM(G16:G27)</f>
        <v>0.0</v>
      </c>
      <c r="H29" s="231" t="n">
        <f>SUM(H16:H27)</f>
        <v>0.0</v>
      </c>
      <c r="I29" s="231" t="n">
        <f>SUM(I16:I27)</f>
        <v>0.0</v>
      </c>
      <c r="J29" s="231" t="n">
        <f>SUM(J16:J27)</f>
        <v>0.0</v>
      </c>
      <c r="K29" s="219" t="inlineStr">
        <is>
          <t/>
        </is>
      </c>
    </row>
    <row r="30">
</row>
    <row r="31">
      <c r="C31" s="219" t="inlineStr">
        <is>
          <t/>
        </is>
      </c>
    </row>
    <row r="32">
      <c r="B32" s="222" t="inlineStr">
        <is>
          <t>As per Accounts</t>
        </is>
      </c>
      <c r="C32" s="219" t="inlineStr">
        <is>
          <t/>
        </is>
      </c>
      <c r="D32" s="219" t="inlineStr">
        <is>
          <t/>
        </is>
      </c>
    </row>
    <row r="33">
      <c r="B33" s="223" t="inlineStr">
        <is>
          <t>Month</t>
        </is>
      </c>
      <c r="C33" s="223" t="inlineStr">
        <is>
          <t>Sales (G1)</t>
        </is>
      </c>
      <c r="D33" s="223" t="inlineStr">
        <is>
          <t>Wages (W1)</t>
        </is>
      </c>
      <c r="E33" s="223" t="inlineStr">
        <is>
          <t xml:space="preserve">GST on Sales (1A) </t>
        </is>
      </c>
      <c r="F33" s="223" t="inlineStr">
        <is>
          <t>PAYG W (4)</t>
        </is>
      </c>
      <c r="G33" s="223" t="inlineStr">
        <is>
          <t>PAYG I (5A)</t>
        </is>
      </c>
      <c r="H33" s="223" t="inlineStr">
        <is>
          <t>FBT Instalment
(6A)</t>
        </is>
      </c>
      <c r="I33" s="223" t="inlineStr">
        <is>
          <t>GST on Purchase (1B)</t>
        </is>
      </c>
      <c r="J33" s="223" t="inlineStr">
        <is>
          <t>Fuel Tax Credit
(7D)</t>
        </is>
      </c>
    </row>
    <row r="34">
      <c r="B34" s="220" t="inlineStr">
        <is>
          <t>July</t>
        </is>
      </c>
      <c r="C34" s="232" t="inlineStr">
        <is>
          <t/>
        </is>
      </c>
      <c r="D34" s="232" t="inlineStr">
        <is>
          <t/>
        </is>
      </c>
      <c r="E34" s="232" t="inlineStr">
        <is>
          <t/>
        </is>
      </c>
      <c r="F34" s="232" t="inlineStr">
        <is>
          <t/>
        </is>
      </c>
      <c r="G34" s="232" t="inlineStr">
        <is>
          <t/>
        </is>
      </c>
      <c r="H34" s="232" t="inlineStr">
        <is>
          <t/>
        </is>
      </c>
      <c r="I34" s="232" t="inlineStr">
        <is>
          <t/>
        </is>
      </c>
      <c r="J34" s="232" t="inlineStr">
        <is>
          <t/>
        </is>
      </c>
      <c r="K34" s="219" t="inlineStr">
        <is>
          <t/>
        </is>
      </c>
    </row>
    <row r="35">
      <c r="B35" s="220" t="inlineStr">
        <is>
          <t>August</t>
        </is>
      </c>
      <c r="C35" s="232" t="inlineStr">
        <is>
          <t/>
        </is>
      </c>
      <c r="D35" s="232" t="inlineStr">
        <is>
          <t/>
        </is>
      </c>
      <c r="E35" s="232" t="inlineStr">
        <is>
          <t/>
        </is>
      </c>
      <c r="F35" s="232" t="inlineStr">
        <is>
          <t/>
        </is>
      </c>
      <c r="G35" s="232" t="inlineStr">
        <is>
          <t/>
        </is>
      </c>
      <c r="H35" s="232" t="inlineStr">
        <is>
          <t/>
        </is>
      </c>
      <c r="I35" s="232" t="inlineStr">
        <is>
          <t/>
        </is>
      </c>
      <c r="J35" s="232" t="inlineStr">
        <is>
          <t/>
        </is>
      </c>
      <c r="K35" s="219" t="inlineStr">
        <is>
          <t/>
        </is>
      </c>
    </row>
    <row r="36">
      <c r="B36" s="220" t="inlineStr">
        <is>
          <t>September</t>
        </is>
      </c>
      <c r="C36" s="232" t="inlineStr">
        <is>
          <t/>
        </is>
      </c>
      <c r="D36" s="232" t="inlineStr">
        <is>
          <t/>
        </is>
      </c>
      <c r="E36" s="232" t="inlineStr">
        <is>
          <t/>
        </is>
      </c>
      <c r="F36" s="232" t="inlineStr">
        <is>
          <t/>
        </is>
      </c>
      <c r="G36" s="232" t="inlineStr">
        <is>
          <t/>
        </is>
      </c>
      <c r="H36" s="232" t="inlineStr">
        <is>
          <t/>
        </is>
      </c>
      <c r="I36" s="232" t="inlineStr">
        <is>
          <t/>
        </is>
      </c>
      <c r="J36" s="232" t="inlineStr">
        <is>
          <t/>
        </is>
      </c>
      <c r="K36" s="219" t="inlineStr">
        <is>
          <t/>
        </is>
      </c>
    </row>
    <row r="37">
      <c r="B37" s="220" t="inlineStr">
        <is>
          <t>October</t>
        </is>
      </c>
      <c r="C37" s="232" t="inlineStr">
        <is>
          <t/>
        </is>
      </c>
      <c r="D37" s="232" t="inlineStr">
        <is>
          <t/>
        </is>
      </c>
      <c r="E37" s="232" t="inlineStr">
        <is>
          <t/>
        </is>
      </c>
      <c r="F37" s="232" t="inlineStr">
        <is>
          <t/>
        </is>
      </c>
      <c r="G37" s="232" t="inlineStr">
        <is>
          <t/>
        </is>
      </c>
      <c r="H37" s="232" t="inlineStr">
        <is>
          <t/>
        </is>
      </c>
      <c r="I37" s="232" t="inlineStr">
        <is>
          <t/>
        </is>
      </c>
      <c r="J37" s="232" t="inlineStr">
        <is>
          <t/>
        </is>
      </c>
      <c r="K37" s="219" t="inlineStr">
        <is>
          <t/>
        </is>
      </c>
    </row>
    <row r="38">
      <c r="B38" s="220" t="inlineStr">
        <is>
          <t>November</t>
        </is>
      </c>
      <c r="C38" s="232" t="inlineStr">
        <is>
          <t/>
        </is>
      </c>
      <c r="D38" s="232" t="inlineStr">
        <is>
          <t/>
        </is>
      </c>
      <c r="E38" s="232" t="inlineStr">
        <is>
          <t/>
        </is>
      </c>
      <c r="F38" s="232" t="inlineStr">
        <is>
          <t/>
        </is>
      </c>
      <c r="G38" s="232" t="inlineStr">
        <is>
          <t/>
        </is>
      </c>
      <c r="H38" s="232" t="inlineStr">
        <is>
          <t/>
        </is>
      </c>
      <c r="I38" s="232" t="inlineStr">
        <is>
          <t/>
        </is>
      </c>
      <c r="J38" s="232" t="inlineStr">
        <is>
          <t/>
        </is>
      </c>
      <c r="K38" s="219" t="inlineStr">
        <is>
          <t/>
        </is>
      </c>
    </row>
    <row r="39">
      <c r="B39" s="220" t="inlineStr">
        <is>
          <t>December</t>
        </is>
      </c>
      <c r="C39" s="232" t="inlineStr">
        <is>
          <t/>
        </is>
      </c>
      <c r="D39" s="232" t="inlineStr">
        <is>
          <t/>
        </is>
      </c>
      <c r="E39" s="232" t="inlineStr">
        <is>
          <t/>
        </is>
      </c>
      <c r="F39" s="232" t="inlineStr">
        <is>
          <t/>
        </is>
      </c>
      <c r="G39" s="232" t="inlineStr">
        <is>
          <t/>
        </is>
      </c>
      <c r="H39" s="232" t="inlineStr">
        <is>
          <t/>
        </is>
      </c>
      <c r="I39" s="232" t="inlineStr">
        <is>
          <t/>
        </is>
      </c>
      <c r="J39" s="232" t="inlineStr">
        <is>
          <t/>
        </is>
      </c>
      <c r="K39" s="219" t="inlineStr">
        <is>
          <t/>
        </is>
      </c>
    </row>
    <row r="40">
      <c r="B40" s="220" t="inlineStr">
        <is>
          <t>January</t>
        </is>
      </c>
      <c r="C40" s="232" t="inlineStr">
        <is>
          <t/>
        </is>
      </c>
      <c r="D40" s="232" t="inlineStr">
        <is>
          <t/>
        </is>
      </c>
      <c r="E40" s="232" t="inlineStr">
        <is>
          <t/>
        </is>
      </c>
      <c r="F40" s="232" t="inlineStr">
        <is>
          <t/>
        </is>
      </c>
      <c r="G40" s="232" t="inlineStr">
        <is>
          <t/>
        </is>
      </c>
      <c r="H40" s="232" t="inlineStr">
        <is>
          <t/>
        </is>
      </c>
      <c r="I40" s="232" t="inlineStr">
        <is>
          <t/>
        </is>
      </c>
      <c r="J40" s="232" t="inlineStr">
        <is>
          <t/>
        </is>
      </c>
      <c r="K40" s="219" t="inlineStr">
        <is>
          <t/>
        </is>
      </c>
    </row>
    <row r="41">
      <c r="B41" s="220" t="inlineStr">
        <is>
          <t>February</t>
        </is>
      </c>
      <c r="C41" s="232" t="inlineStr">
        <is>
          <t/>
        </is>
      </c>
      <c r="D41" s="232" t="inlineStr">
        <is>
          <t/>
        </is>
      </c>
      <c r="E41" s="232" t="inlineStr">
        <is>
          <t/>
        </is>
      </c>
      <c r="F41" s="232" t="inlineStr">
        <is>
          <t/>
        </is>
      </c>
      <c r="G41" s="232" t="inlineStr">
        <is>
          <t/>
        </is>
      </c>
      <c r="H41" s="232" t="inlineStr">
        <is>
          <t/>
        </is>
      </c>
      <c r="I41" s="232" t="inlineStr">
        <is>
          <t/>
        </is>
      </c>
      <c r="J41" s="232" t="inlineStr">
        <is>
          <t/>
        </is>
      </c>
      <c r="K41" s="219" t="inlineStr">
        <is>
          <t/>
        </is>
      </c>
    </row>
    <row r="42">
      <c r="B42" s="220" t="inlineStr">
        <is>
          <t>March</t>
        </is>
      </c>
      <c r="C42" s="232" t="inlineStr">
        <is>
          <t/>
        </is>
      </c>
      <c r="D42" s="232" t="inlineStr">
        <is>
          <t/>
        </is>
      </c>
      <c r="E42" s="232" t="inlineStr">
        <is>
          <t/>
        </is>
      </c>
      <c r="F42" s="232" t="inlineStr">
        <is>
          <t/>
        </is>
      </c>
      <c r="G42" s="232" t="inlineStr">
        <is>
          <t/>
        </is>
      </c>
      <c r="H42" s="232" t="inlineStr">
        <is>
          <t/>
        </is>
      </c>
      <c r="I42" s="232" t="inlineStr">
        <is>
          <t/>
        </is>
      </c>
      <c r="J42" s="232" t="inlineStr">
        <is>
          <t/>
        </is>
      </c>
      <c r="K42" s="219" t="inlineStr">
        <is>
          <t/>
        </is>
      </c>
    </row>
    <row r="43">
      <c r="B43" s="220" t="inlineStr">
        <is>
          <t>April</t>
        </is>
      </c>
      <c r="C43" s="232" t="inlineStr">
        <is>
          <t/>
        </is>
      </c>
      <c r="D43" s="232" t="inlineStr">
        <is>
          <t/>
        </is>
      </c>
      <c r="E43" s="232" t="inlineStr">
        <is>
          <t/>
        </is>
      </c>
      <c r="F43" s="232" t="inlineStr">
        <is>
          <t/>
        </is>
      </c>
      <c r="G43" s="232" t="inlineStr">
        <is>
          <t/>
        </is>
      </c>
      <c r="H43" s="232" t="inlineStr">
        <is>
          <t/>
        </is>
      </c>
      <c r="I43" s="232" t="inlineStr">
        <is>
          <t/>
        </is>
      </c>
      <c r="J43" s="232" t="inlineStr">
        <is>
          <t/>
        </is>
      </c>
      <c r="K43" s="219" t="inlineStr">
        <is>
          <t/>
        </is>
      </c>
    </row>
    <row r="44">
      <c r="B44" s="220" t="inlineStr">
        <is>
          <t>May</t>
        </is>
      </c>
      <c r="C44" s="232" t="inlineStr">
        <is>
          <t/>
        </is>
      </c>
      <c r="D44" s="232" t="inlineStr">
        <is>
          <t/>
        </is>
      </c>
      <c r="E44" s="232" t="inlineStr">
        <is>
          <t/>
        </is>
      </c>
      <c r="F44" s="232" t="inlineStr">
        <is>
          <t/>
        </is>
      </c>
      <c r="G44" s="232" t="inlineStr">
        <is>
          <t/>
        </is>
      </c>
      <c r="H44" s="232" t="inlineStr">
        <is>
          <t/>
        </is>
      </c>
      <c r="I44" s="232" t="inlineStr">
        <is>
          <t/>
        </is>
      </c>
      <c r="J44" s="232" t="inlineStr">
        <is>
          <t/>
        </is>
      </c>
      <c r="K44" s="219" t="inlineStr">
        <is>
          <t/>
        </is>
      </c>
    </row>
    <row r="45">
      <c r="B45" s="220" t="inlineStr">
        <is>
          <t>June</t>
        </is>
      </c>
      <c r="C45" s="232" t="inlineStr">
        <is>
          <t/>
        </is>
      </c>
      <c r="D45" s="232" t="inlineStr">
        <is>
          <t/>
        </is>
      </c>
      <c r="E45" s="232" t="inlineStr">
        <is>
          <t/>
        </is>
      </c>
      <c r="F45" s="232" t="inlineStr">
        <is>
          <t/>
        </is>
      </c>
      <c r="G45" s="232" t="inlineStr">
        <is>
          <t/>
        </is>
      </c>
      <c r="H45" s="232" t="inlineStr">
        <is>
          <t/>
        </is>
      </c>
      <c r="I45" s="232" t="inlineStr">
        <is>
          <t/>
        </is>
      </c>
      <c r="J45" s="232" t="inlineStr">
        <is>
          <t/>
        </is>
      </c>
      <c r="K45" s="219" t="inlineStr">
        <is>
          <t/>
        </is>
      </c>
    </row>
    <row r="46">
      <c r="B46" s="223" t="inlineStr">
        <is>
          <t>Total (B)</t>
        </is>
      </c>
      <c r="C46" s="231" t="n">
        <f>SUM(C33:C44)</f>
        <v>0.0</v>
      </c>
      <c r="D46" s="231" t="n">
        <f>SUM(D33:D44)</f>
        <v>0.0</v>
      </c>
      <c r="E46" s="231" t="n">
        <f>SUM(E33:E44)</f>
        <v>0.0</v>
      </c>
      <c r="F46" s="231" t="n">
        <f>SUM(F33:F44)</f>
        <v>0.0</v>
      </c>
      <c r="G46" s="231" t="n">
        <f>SUM(G33:G44)</f>
        <v>0.0</v>
      </c>
      <c r="H46" s="231" t="n">
        <f>SUM(H33:H44)</f>
        <v>0.0</v>
      </c>
      <c r="I46" s="231" t="n">
        <f>SUM(I33:I44)</f>
        <v>0.0</v>
      </c>
      <c r="J46" s="231" t="n">
        <f>SUM(J33:J44)</f>
        <v>0.0</v>
      </c>
    </row>
    <row r="47">
</row>
    <row r="48">
      <c r="B48" s="223" t="inlineStr">
        <is>
          <t>Variance (A-B)</t>
        </is>
      </c>
      <c r="C48" s="231" t="n">
        <f>C28-C45</f>
        <v>0.0</v>
      </c>
      <c r="D48" s="231" t="n">
        <f>D28-D45</f>
        <v>0.0</v>
      </c>
      <c r="E48" s="231" t="n">
        <f>E28-E45</f>
        <v>0.0</v>
      </c>
      <c r="F48" s="231" t="n">
        <f>F28-F45</f>
        <v>0.0</v>
      </c>
      <c r="G48" s="231" t="n">
        <f>G28-G45</f>
        <v>0.0</v>
      </c>
      <c r="H48" s="231" t="n">
        <f>H28-H45</f>
        <v>0.0</v>
      </c>
      <c r="I48" s="231" t="n">
        <f>I28-I45</f>
        <v>0.0</v>
      </c>
      <c r="J48" s="231" t="n">
        <f>J28-J45</f>
        <v>0.0</v>
      </c>
    </row>
    <row r="49">
      <c r="B49" s="219" t="inlineStr">
        <is>
          <t/>
        </is>
      </c>
    </row>
    <row r="50">
</row>
    <row r="51">
      <c r="B51" s="222" t="inlineStr">
        <is>
          <t>Quarterly BAS</t>
        </is>
      </c>
    </row>
    <row r="52">
      <c r="B52" s="222" t="inlineStr">
        <is>
          <t>As per Lodged BAS</t>
        </is>
      </c>
      <c r="C52" s="219" t="inlineStr">
        <is>
          <t/>
        </is>
      </c>
    </row>
    <row r="53">
      <c r="B53" s="223" t="inlineStr">
        <is>
          <t>Quarter</t>
        </is>
      </c>
      <c r="C53" s="223" t="inlineStr">
        <is>
          <t>Sales (G1)</t>
        </is>
      </c>
      <c r="D53" s="223" t="inlineStr">
        <is>
          <t>Wages (W1)</t>
        </is>
      </c>
      <c r="E53" s="223" t="inlineStr">
        <is>
          <t xml:space="preserve">GST on Sales (1A) </t>
        </is>
      </c>
      <c r="F53" s="223" t="inlineStr">
        <is>
          <t>PAYG W (4)</t>
        </is>
      </c>
      <c r="G53" s="223" t="inlineStr">
        <is>
          <t>PAYG I (5A)</t>
        </is>
      </c>
      <c r="H53" s="223" t="inlineStr">
        <is>
          <t>FBT Instalment
(6A)</t>
        </is>
      </c>
      <c r="I53" s="223" t="inlineStr">
        <is>
          <t>GST on Purchase (1B)</t>
        </is>
      </c>
      <c r="J53" s="223" t="inlineStr">
        <is>
          <t>Fuel Tax Credit
(7D)</t>
        </is>
      </c>
    </row>
    <row r="54">
      <c r="B54" s="220" t="inlineStr">
        <is>
          <t>September Qtr</t>
        </is>
      </c>
      <c r="C54" s="224" t="inlineStr">
        <is>
          <t/>
        </is>
      </c>
      <c r="D54" s="224" t="inlineStr">
        <is>
          <t/>
        </is>
      </c>
      <c r="E54" s="224" t="inlineStr">
        <is>
          <t/>
        </is>
      </c>
      <c r="F54" s="224" t="inlineStr">
        <is>
          <t/>
        </is>
      </c>
      <c r="G54" s="224" t="inlineStr">
        <is>
          <t/>
        </is>
      </c>
      <c r="H54" s="224" t="inlineStr">
        <is>
          <t/>
        </is>
      </c>
      <c r="I54" s="224" t="inlineStr">
        <is>
          <t/>
        </is>
      </c>
      <c r="J54" s="224" t="inlineStr">
        <is>
          <t/>
        </is>
      </c>
      <c r="K54" s="219" t="inlineStr">
        <is>
          <t/>
        </is>
      </c>
    </row>
    <row r="55">
      <c r="B55" s="220" t="inlineStr">
        <is>
          <t>December Qtr</t>
        </is>
      </c>
      <c r="C55" s="224" t="inlineStr">
        <is>
          <t/>
        </is>
      </c>
      <c r="D55" s="224" t="inlineStr">
        <is>
          <t/>
        </is>
      </c>
      <c r="E55" s="224" t="inlineStr">
        <is>
          <t/>
        </is>
      </c>
      <c r="F55" s="224" t="inlineStr">
        <is>
          <t/>
        </is>
      </c>
      <c r="G55" s="224" t="inlineStr">
        <is>
          <t/>
        </is>
      </c>
      <c r="H55" s="224" t="inlineStr">
        <is>
          <t/>
        </is>
      </c>
      <c r="I55" s="224" t="inlineStr">
        <is>
          <t/>
        </is>
      </c>
      <c r="J55" s="224" t="inlineStr">
        <is>
          <t/>
        </is>
      </c>
      <c r="K55" s="219" t="inlineStr">
        <is>
          <t/>
        </is>
      </c>
    </row>
    <row r="56">
      <c r="B56" s="220" t="inlineStr">
        <is>
          <t>March Qtr</t>
        </is>
      </c>
      <c r="C56" s="224" t="inlineStr">
        <is>
          <t/>
        </is>
      </c>
      <c r="D56" s="224" t="inlineStr">
        <is>
          <t/>
        </is>
      </c>
      <c r="E56" s="224" t="inlineStr">
        <is>
          <t/>
        </is>
      </c>
      <c r="F56" s="224" t="inlineStr">
        <is>
          <t/>
        </is>
      </c>
      <c r="G56" s="224" t="inlineStr">
        <is>
          <t/>
        </is>
      </c>
      <c r="H56" s="224" t="inlineStr">
        <is>
          <t/>
        </is>
      </c>
      <c r="I56" s="224" t="inlineStr">
        <is>
          <t/>
        </is>
      </c>
      <c r="J56" s="224" t="inlineStr">
        <is>
          <t/>
        </is>
      </c>
      <c r="K56" s="219" t="inlineStr">
        <is>
          <t/>
        </is>
      </c>
    </row>
    <row r="57">
      <c r="B57" s="220" t="inlineStr">
        <is>
          <t>June Qtr</t>
        </is>
      </c>
      <c r="C57" s="224" t="inlineStr">
        <is>
          <t/>
        </is>
      </c>
      <c r="D57" s="224" t="inlineStr">
        <is>
          <t/>
        </is>
      </c>
      <c r="E57" s="224" t="inlineStr">
        <is>
          <t/>
        </is>
      </c>
      <c r="F57" s="224" t="inlineStr">
        <is>
          <t/>
        </is>
      </c>
      <c r="G57" s="224" t="inlineStr">
        <is>
          <t/>
        </is>
      </c>
      <c r="H57" s="224" t="inlineStr">
        <is>
          <t/>
        </is>
      </c>
      <c r="I57" s="224" t="inlineStr">
        <is>
          <t/>
        </is>
      </c>
      <c r="J57" s="224" t="inlineStr">
        <is>
          <t/>
        </is>
      </c>
      <c r="K57" s="219" t="inlineStr">
        <is>
          <t/>
        </is>
      </c>
    </row>
    <row r="58">
      <c r="B58" s="223" t="inlineStr">
        <is>
          <t>Total (A)</t>
        </is>
      </c>
      <c r="C58" s="231" t="n">
        <f>SUM(C53:C56)</f>
        <v>0.0</v>
      </c>
      <c r="D58" s="231" t="n">
        <f>SUM(D53:D56)</f>
        <v>0.0</v>
      </c>
      <c r="E58" s="231" t="n">
        <f>SUM(E53:E56)</f>
        <v>0.0</v>
      </c>
      <c r="F58" s="231" t="n">
        <f>SUM(F53:F56)</f>
        <v>0.0</v>
      </c>
      <c r="G58" s="231" t="n">
        <f>SUM(G53:G56)</f>
        <v>0.0</v>
      </c>
      <c r="H58" s="231" t="n">
        <f>SUM(H53:H56)</f>
        <v>0.0</v>
      </c>
      <c r="I58" s="231" t="n">
        <f>SUM(I53:I56)</f>
        <v>0.0</v>
      </c>
      <c r="J58" s="231" t="n">
        <f>SUM(J53:J56)</f>
        <v>0.0</v>
      </c>
    </row>
    <row r="59">
</row>
    <row r="60">
      <c r="C60" s="219" t="inlineStr">
        <is>
          <t/>
        </is>
      </c>
    </row>
    <row r="61">
      <c r="B61" s="222" t="inlineStr">
        <is>
          <t>As per Accounts</t>
        </is>
      </c>
      <c r="C61" s="219" t="inlineStr">
        <is>
          <t/>
        </is>
      </c>
      <c r="D61" s="219" t="inlineStr">
        <is>
          <t/>
        </is>
      </c>
    </row>
    <row r="62">
      <c r="B62" s="223" t="inlineStr">
        <is>
          <t>Quarter</t>
        </is>
      </c>
      <c r="C62" s="223" t="inlineStr">
        <is>
          <t>Sales (G1)</t>
        </is>
      </c>
      <c r="D62" s="223" t="inlineStr">
        <is>
          <t>Wages (W1)</t>
        </is>
      </c>
      <c r="E62" s="223" t="inlineStr">
        <is>
          <t xml:space="preserve">GST on Sales (1A) </t>
        </is>
      </c>
      <c r="F62" s="223" t="inlineStr">
        <is>
          <t>PAYG W (4)</t>
        </is>
      </c>
      <c r="G62" s="223" t="inlineStr">
        <is>
          <t>PAYG I (5A)</t>
        </is>
      </c>
      <c r="H62" s="223" t="inlineStr">
        <is>
          <t>FBT Instalment
(6A)</t>
        </is>
      </c>
      <c r="I62" s="223" t="inlineStr">
        <is>
          <t>GST on Purchase (1B)</t>
        </is>
      </c>
      <c r="J62" s="223" t="inlineStr">
        <is>
          <t>Fuel Tax Credit
(7D)</t>
        </is>
      </c>
    </row>
    <row r="63">
      <c r="B63" s="220" t="inlineStr">
        <is>
          <t>September Qtr</t>
        </is>
      </c>
      <c r="C63" s="232" t="inlineStr">
        <is>
          <t/>
        </is>
      </c>
      <c r="D63" s="232" t="inlineStr">
        <is>
          <t/>
        </is>
      </c>
      <c r="E63" s="232" t="inlineStr">
        <is>
          <t/>
        </is>
      </c>
      <c r="F63" s="232" t="inlineStr">
        <is>
          <t/>
        </is>
      </c>
      <c r="G63" s="232" t="inlineStr">
        <is>
          <t/>
        </is>
      </c>
      <c r="H63" s="232" t="inlineStr">
        <is>
          <t/>
        </is>
      </c>
      <c r="I63" s="232" t="inlineStr">
        <is>
          <t/>
        </is>
      </c>
      <c r="J63" s="232" t="inlineStr">
        <is>
          <t/>
        </is>
      </c>
      <c r="K63" s="219" t="inlineStr">
        <is>
          <t/>
        </is>
      </c>
    </row>
    <row r="64">
      <c r="B64" s="220" t="inlineStr">
        <is>
          <t>December Qtr</t>
        </is>
      </c>
      <c r="C64" s="232" t="inlineStr">
        <is>
          <t/>
        </is>
      </c>
      <c r="D64" s="232" t="inlineStr">
        <is>
          <t/>
        </is>
      </c>
      <c r="E64" s="232" t="inlineStr">
        <is>
          <t/>
        </is>
      </c>
      <c r="F64" s="232" t="inlineStr">
        <is>
          <t/>
        </is>
      </c>
      <c r="G64" s="232" t="inlineStr">
        <is>
          <t/>
        </is>
      </c>
      <c r="H64" s="232" t="inlineStr">
        <is>
          <t/>
        </is>
      </c>
      <c r="I64" s="232" t="inlineStr">
        <is>
          <t/>
        </is>
      </c>
      <c r="J64" s="232" t="inlineStr">
        <is>
          <t/>
        </is>
      </c>
      <c r="K64" s="219" t="inlineStr">
        <is>
          <t/>
        </is>
      </c>
    </row>
    <row r="65">
      <c r="B65" s="220" t="inlineStr">
        <is>
          <t>March Qtr</t>
        </is>
      </c>
      <c r="C65" s="232" t="inlineStr">
        <is>
          <t/>
        </is>
      </c>
      <c r="D65" s="232" t="inlineStr">
        <is>
          <t/>
        </is>
      </c>
      <c r="E65" s="232" t="inlineStr">
        <is>
          <t/>
        </is>
      </c>
      <c r="F65" s="232" t="inlineStr">
        <is>
          <t/>
        </is>
      </c>
      <c r="G65" s="232" t="inlineStr">
        <is>
          <t/>
        </is>
      </c>
      <c r="H65" s="232" t="inlineStr">
        <is>
          <t/>
        </is>
      </c>
      <c r="I65" s="232" t="inlineStr">
        <is>
          <t/>
        </is>
      </c>
      <c r="J65" s="232" t="inlineStr">
        <is>
          <t/>
        </is>
      </c>
      <c r="K65" s="219" t="inlineStr">
        <is>
          <t/>
        </is>
      </c>
    </row>
    <row r="66">
      <c r="B66" s="220" t="inlineStr">
        <is>
          <t>June Qtr</t>
        </is>
      </c>
      <c r="C66" s="232" t="inlineStr">
        <is>
          <t/>
        </is>
      </c>
      <c r="D66" s="232" t="inlineStr">
        <is>
          <t/>
        </is>
      </c>
      <c r="E66" s="232" t="inlineStr">
        <is>
          <t/>
        </is>
      </c>
      <c r="F66" s="232" t="inlineStr">
        <is>
          <t/>
        </is>
      </c>
      <c r="G66" s="232" t="inlineStr">
        <is>
          <t/>
        </is>
      </c>
      <c r="H66" s="232" t="inlineStr">
        <is>
          <t/>
        </is>
      </c>
      <c r="I66" s="232" t="inlineStr">
        <is>
          <t/>
        </is>
      </c>
      <c r="J66" s="232" t="inlineStr">
        <is>
          <t/>
        </is>
      </c>
      <c r="K66" s="219" t="inlineStr">
        <is>
          <t/>
        </is>
      </c>
    </row>
    <row r="67">
      <c r="B67" s="223" t="inlineStr">
        <is>
          <t>Total (B)</t>
        </is>
      </c>
      <c r="C67" s="231" t="n">
        <f>SUM(C62:C65)</f>
        <v>0.0</v>
      </c>
      <c r="D67" s="231" t="n">
        <f>SUM(D62:D65)</f>
        <v>0.0</v>
      </c>
      <c r="E67" s="231" t="n">
        <f>SUM(E62:E65)</f>
        <v>0.0</v>
      </c>
      <c r="F67" s="231" t="n">
        <f>SUM(F62:F65)</f>
        <v>0.0</v>
      </c>
      <c r="G67" s="231" t="n">
        <f>SUM(G62:G65)</f>
        <v>0.0</v>
      </c>
      <c r="H67" s="231" t="n">
        <f>SUM(H62:H65)</f>
        <v>0.0</v>
      </c>
      <c r="I67" s="231" t="n">
        <f>SUM(I62:I65)</f>
        <v>0.0</v>
      </c>
      <c r="J67" s="231" t="n">
        <f>SUM(J62:J65)</f>
        <v>0.0</v>
      </c>
    </row>
    <row r="68">
      <c r="B68" s="222" t="inlineStr">
        <is>
          <t/>
        </is>
      </c>
      <c r="C68" s="222" t="inlineStr">
        <is>
          <t/>
        </is>
      </c>
      <c r="D68" s="222" t="inlineStr">
        <is>
          <t/>
        </is>
      </c>
      <c r="E68" s="222" t="inlineStr">
        <is>
          <t/>
        </is>
      </c>
      <c r="F68" s="222" t="inlineStr">
        <is>
          <t/>
        </is>
      </c>
      <c r="G68" s="222" t="inlineStr">
        <is>
          <t/>
        </is>
      </c>
      <c r="H68" s="222" t="inlineStr">
        <is>
          <t/>
        </is>
      </c>
      <c r="I68" s="222" t="inlineStr">
        <is>
          <t/>
        </is>
      </c>
      <c r="J68" s="222" t="inlineStr">
        <is>
          <t/>
        </is>
      </c>
    </row>
    <row r="69">
      <c r="B69" s="223" t="inlineStr">
        <is>
          <t>Variance (A-B)</t>
        </is>
      </c>
      <c r="C69" s="231" t="n">
        <f>C57-C66</f>
        <v>0.0</v>
      </c>
      <c r="D69" s="231" t="n">
        <f>D57-D66</f>
        <v>0.0</v>
      </c>
      <c r="E69" s="231" t="n">
        <f>E57-E66</f>
        <v>0.0</v>
      </c>
      <c r="F69" s="231" t="n">
        <f>F57-F66</f>
        <v>0.0</v>
      </c>
      <c r="G69" s="231" t="n">
        <f>G57-G66</f>
        <v>0.0</v>
      </c>
      <c r="H69" s="231" t="n">
        <f>H57-H66</f>
        <v>0.0</v>
      </c>
      <c r="I69" s="231" t="n">
        <f>I57-I66</f>
        <v>0.0</v>
      </c>
      <c r="J69" s="231" t="n">
        <f>J57-J66</f>
        <v>0.0</v>
      </c>
    </row>
    <row r="70">
      <c r="B70" s="219" t="inlineStr">
        <is>
          <t/>
        </is>
      </c>
    </row>
    <row r="71">
</row>
    <row r="72">
</row>
    <row r="73">
      <c r="B73" s="222" t="inlineStr">
        <is>
          <t>Annual BAS</t>
        </is>
      </c>
    </row>
    <row r="74">
      <c r="B74" s="222" t="inlineStr">
        <is>
          <t>As per Lodged BAS</t>
        </is>
      </c>
      <c r="C74" s="219" t="inlineStr">
        <is>
          <t/>
        </is>
      </c>
    </row>
    <row r="75">
      <c r="B75" s="223" t="inlineStr">
        <is>
          <t>Period</t>
        </is>
      </c>
      <c r="C75" s="223" t="inlineStr">
        <is>
          <t>Sales (G1)</t>
        </is>
      </c>
      <c r="D75" s="223" t="inlineStr">
        <is>
          <t>Wages (W1)</t>
        </is>
      </c>
      <c r="E75" s="223" t="inlineStr">
        <is>
          <t xml:space="preserve">GST on Sales (1A) </t>
        </is>
      </c>
      <c r="F75" s="223" t="inlineStr">
        <is>
          <t>PAYG W (4)</t>
        </is>
      </c>
      <c r="G75" s="223" t="inlineStr">
        <is>
          <t>PAYG I (5A)</t>
        </is>
      </c>
      <c r="H75" s="223" t="inlineStr">
        <is>
          <t>FBT Instalment
(6A)</t>
        </is>
      </c>
      <c r="I75" s="223" t="inlineStr">
        <is>
          <t>GST on Purchase (1B)</t>
        </is>
      </c>
      <c r="J75" s="223" t="inlineStr">
        <is>
          <t>Fuel Tax Credit
(7D)</t>
        </is>
      </c>
    </row>
    <row r="76">
      <c r="B76" s="220" t="inlineStr">
        <is>
          <t>Annual</t>
        </is>
      </c>
      <c r="C76" s="224" t="inlineStr">
        <is>
          <t/>
        </is>
      </c>
      <c r="D76" s="224" t="inlineStr">
        <is>
          <t/>
        </is>
      </c>
      <c r="E76" s="224" t="inlineStr">
        <is>
          <t/>
        </is>
      </c>
      <c r="F76" s="224" t="inlineStr">
        <is>
          <t/>
        </is>
      </c>
      <c r="G76" s="224" t="inlineStr">
        <is>
          <t/>
        </is>
      </c>
      <c r="H76" s="224" t="inlineStr">
        <is>
          <t/>
        </is>
      </c>
      <c r="I76" s="224" t="inlineStr">
        <is>
          <t/>
        </is>
      </c>
      <c r="J76" s="224" t="inlineStr">
        <is>
          <t/>
        </is>
      </c>
      <c r="K76" s="219" t="inlineStr">
        <is>
          <t/>
        </is>
      </c>
    </row>
    <row r="77">
      <c r="B77" s="223" t="inlineStr">
        <is>
          <t>Total (A)</t>
        </is>
      </c>
      <c r="C77" s="231" t="n">
        <f>C75</f>
        <v>0.0</v>
      </c>
      <c r="D77" s="231" t="n">
        <f>D75</f>
        <v>0.0</v>
      </c>
      <c r="E77" s="231" t="n">
        <f>E75</f>
        <v>0.0</v>
      </c>
      <c r="F77" s="231" t="n">
        <f>F75</f>
        <v>0.0</v>
      </c>
      <c r="G77" s="231" t="n">
        <f>G75</f>
        <v>0.0</v>
      </c>
      <c r="H77" s="231" t="n">
        <f>H75</f>
        <v>0.0</v>
      </c>
      <c r="I77" s="231" t="n">
        <f>I75</f>
        <v>0.0</v>
      </c>
      <c r="J77" s="231" t="n">
        <f>J75</f>
        <v>0.0</v>
      </c>
    </row>
    <row r="78">
      <c r="C78" s="219" t="inlineStr">
        <is>
          <t/>
        </is>
      </c>
    </row>
    <row r="79">
      <c r="B79" s="219" t="inlineStr">
        <is>
          <t/>
        </is>
      </c>
      <c r="C79" s="219" t="inlineStr">
        <is>
          <t/>
        </is>
      </c>
      <c r="D79" s="219" t="inlineStr">
        <is>
          <t/>
        </is>
      </c>
    </row>
    <row r="80">
      <c r="B80" s="222" t="inlineStr">
        <is>
          <t>As per Accounts</t>
        </is>
      </c>
    </row>
    <row r="81">
      <c r="B81" s="223" t="inlineStr">
        <is>
          <t>Period</t>
        </is>
      </c>
      <c r="C81" s="223" t="inlineStr">
        <is>
          <t>Sales (G1)</t>
        </is>
      </c>
      <c r="D81" s="223" t="inlineStr">
        <is>
          <t>Wages (W1)</t>
        </is>
      </c>
      <c r="E81" s="223" t="inlineStr">
        <is>
          <t xml:space="preserve">GST on Sales (1A) </t>
        </is>
      </c>
      <c r="F81" s="223" t="inlineStr">
        <is>
          <t>PAYG W (4)</t>
        </is>
      </c>
      <c r="G81" s="223" t="inlineStr">
        <is>
          <t>PAYG I (5A)</t>
        </is>
      </c>
      <c r="H81" s="223" t="inlineStr">
        <is>
          <t>FBT Instalment
(6A)</t>
        </is>
      </c>
      <c r="I81" s="223" t="inlineStr">
        <is>
          <t>GST on Purchase (1B)</t>
        </is>
      </c>
      <c r="J81" s="223" t="inlineStr">
        <is>
          <t>Fuel Tax Credit
(7D)</t>
        </is>
      </c>
    </row>
    <row r="82">
      <c r="B82" s="220" t="inlineStr">
        <is>
          <t>Annual</t>
        </is>
      </c>
      <c r="C82" s="232" t="inlineStr">
        <is>
          <t/>
        </is>
      </c>
      <c r="D82" s="232" t="inlineStr">
        <is>
          <t/>
        </is>
      </c>
      <c r="E82" s="232" t="inlineStr">
        <is>
          <t/>
        </is>
      </c>
      <c r="F82" s="232" t="inlineStr">
        <is>
          <t/>
        </is>
      </c>
      <c r="G82" s="232" t="inlineStr">
        <is>
          <t/>
        </is>
      </c>
      <c r="H82" s="232" t="inlineStr">
        <is>
          <t/>
        </is>
      </c>
      <c r="I82" s="232" t="inlineStr">
        <is>
          <t/>
        </is>
      </c>
      <c r="J82" s="232" t="inlineStr">
        <is>
          <t/>
        </is>
      </c>
      <c r="K82" s="219" t="inlineStr">
        <is>
          <t/>
        </is>
      </c>
    </row>
    <row r="83">
      <c r="B83" s="233" t="inlineStr">
        <is>
          <t>Total (B)</t>
        </is>
      </c>
      <c r="C83" s="231" t="n">
        <f>C81</f>
        <v>0.0</v>
      </c>
      <c r="D83" s="231" t="n">
        <f>D81</f>
        <v>0.0</v>
      </c>
      <c r="E83" s="231" t="n">
        <f>E81</f>
        <v>0.0</v>
      </c>
      <c r="F83" s="231" t="n">
        <f>F81</f>
        <v>0.0</v>
      </c>
      <c r="G83" s="231" t="n">
        <f>G81</f>
        <v>0.0</v>
      </c>
      <c r="H83" s="231" t="n">
        <f>H81</f>
        <v>0.0</v>
      </c>
      <c r="I83" s="231" t="n">
        <f>I81</f>
        <v>0.0</v>
      </c>
      <c r="J83" s="231" t="n">
        <f>J81</f>
        <v>0.0</v>
      </c>
    </row>
    <row r="84">
      <c r="B84" s="222" t="inlineStr">
        <is>
          <t/>
        </is>
      </c>
      <c r="C84" s="222" t="inlineStr">
        <is>
          <t/>
        </is>
      </c>
      <c r="D84" s="222" t="inlineStr">
        <is>
          <t/>
        </is>
      </c>
      <c r="E84" s="222" t="inlineStr">
        <is>
          <t/>
        </is>
      </c>
      <c r="F84" s="222" t="inlineStr">
        <is>
          <t/>
        </is>
      </c>
      <c r="G84" s="222" t="inlineStr">
        <is>
          <t/>
        </is>
      </c>
      <c r="H84" s="222" t="inlineStr">
        <is>
          <t/>
        </is>
      </c>
      <c r="I84" s="222" t="inlineStr">
        <is>
          <t/>
        </is>
      </c>
      <c r="J84" s="222" t="inlineStr">
        <is>
          <t/>
        </is>
      </c>
    </row>
    <row r="85">
      <c r="B85" s="223" t="inlineStr">
        <is>
          <t>Variance (A-B)</t>
        </is>
      </c>
      <c r="C85" s="231" t="n">
        <f>C76-C82</f>
        <v>0.0</v>
      </c>
      <c r="D85" s="231" t="n">
        <f>D76-D82</f>
        <v>0.0</v>
      </c>
      <c r="E85" s="231" t="n">
        <f>E76-E82</f>
        <v>0.0</v>
      </c>
      <c r="F85" s="231" t="n">
        <f>F76-F82</f>
        <v>0.0</v>
      </c>
      <c r="G85" s="231" t="n">
        <f>G76-G82</f>
        <v>0.0</v>
      </c>
      <c r="H85" s="231" t="n">
        <f>H76-H82</f>
        <v>0.0</v>
      </c>
      <c r="I85" s="231" t="n">
        <f>I76-I82</f>
        <v>0.0</v>
      </c>
      <c r="J85" s="231" t="n">
        <f>J76-J82</f>
        <v>0.0</v>
      </c>
    </row>
    <row r="86">
      <c r="B86" s="219" t="inlineStr">
        <is>
          <t/>
        </is>
      </c>
    </row>
    <row r="87">
</row>
    <row r="88">
</row>
    <row r="89">
</row>
    <row r="90">
      <c r="B90" s="222" t="inlineStr">
        <is>
          <t>For regular BAS</t>
        </is>
      </c>
    </row>
    <row r="91">
      <c r="B91" s="222" t="inlineStr">
        <is>
          <t>Monthly BAS</t>
        </is>
      </c>
      <c r="C91" s="219" t="inlineStr">
        <is>
          <t/>
        </is>
      </c>
    </row>
    <row r="92">
      <c r="B92" s="222" t="inlineStr">
        <is>
          <t>As per Lodged BAS</t>
        </is>
      </c>
    </row>
    <row r="93">
      <c r="B93" s="223" t="inlineStr">
        <is>
          <t>Month</t>
        </is>
      </c>
      <c r="C93" s="223" t="inlineStr">
        <is>
          <t>Total Sales (G1)</t>
        </is>
      </c>
      <c r="D93" s="223" t="inlineStr">
        <is>
          <t>Export Sales
(G2)</t>
        </is>
      </c>
      <c r="E93" s="223" t="inlineStr">
        <is>
          <t>Other GST free sales
(G3)</t>
        </is>
      </c>
      <c r="F93" s="223" t="inlineStr">
        <is>
          <t>Capital purchases
(G10)</t>
        </is>
      </c>
      <c r="G93" s="223" t="inlineStr">
        <is>
          <t>Other purchases
(G11)</t>
        </is>
      </c>
      <c r="H93" s="223" t="inlineStr">
        <is>
          <t>GST on Sales (1A)</t>
        </is>
      </c>
      <c r="I93" s="223" t="inlineStr">
        <is>
          <t>Wages (W1)</t>
        </is>
      </c>
      <c r="J93" s="223" t="inlineStr">
        <is>
          <t>PAYG W (4)</t>
        </is>
      </c>
      <c r="K93" s="223" t="inlineStr">
        <is>
          <t>PAYG I (5A)</t>
        </is>
      </c>
      <c r="L93" s="223" t="inlineStr">
        <is>
          <t>FBT Instalment
(6A)</t>
        </is>
      </c>
      <c r="M93" s="223" t="inlineStr">
        <is>
          <t>GST on Purchase (1B)</t>
        </is>
      </c>
      <c r="N93" s="223" t="inlineStr">
        <is>
          <t>Fuel Tax Credit
(7D)</t>
        </is>
      </c>
    </row>
    <row r="94">
      <c r="B94" s="220" t="inlineStr">
        <is>
          <t>July</t>
        </is>
      </c>
      <c r="C94" s="224" t="inlineStr">
        <is>
          <t/>
        </is>
      </c>
      <c r="D94" s="224" t="inlineStr">
        <is>
          <t/>
        </is>
      </c>
      <c r="E94" s="224" t="inlineStr">
        <is>
          <t/>
        </is>
      </c>
      <c r="F94" s="224" t="inlineStr">
        <is>
          <t/>
        </is>
      </c>
      <c r="G94" s="224" t="inlineStr">
        <is>
          <t/>
        </is>
      </c>
      <c r="H94" s="224" t="inlineStr">
        <is>
          <t/>
        </is>
      </c>
      <c r="I94" s="224" t="inlineStr">
        <is>
          <t/>
        </is>
      </c>
      <c r="J94" s="224" t="inlineStr">
        <is>
          <t/>
        </is>
      </c>
      <c r="K94" s="224" t="inlineStr">
        <is>
          <t/>
        </is>
      </c>
      <c r="L94" s="224" t="inlineStr">
        <is>
          <t/>
        </is>
      </c>
      <c r="M94" s="224" t="inlineStr">
        <is>
          <t/>
        </is>
      </c>
      <c r="N94" s="224" t="inlineStr">
        <is>
          <t/>
        </is>
      </c>
      <c r="O94" s="219" t="inlineStr">
        <is>
          <t/>
        </is>
      </c>
    </row>
    <row r="95">
      <c r="B95" s="220" t="inlineStr">
        <is>
          <t>August</t>
        </is>
      </c>
      <c r="C95" s="224" t="inlineStr">
        <is>
          <t/>
        </is>
      </c>
      <c r="D95" s="224" t="inlineStr">
        <is>
          <t/>
        </is>
      </c>
      <c r="E95" s="224" t="inlineStr">
        <is>
          <t/>
        </is>
      </c>
      <c r="F95" s="224" t="inlineStr">
        <is>
          <t/>
        </is>
      </c>
      <c r="G95" s="224" t="inlineStr">
        <is>
          <t/>
        </is>
      </c>
      <c r="H95" s="224" t="inlineStr">
        <is>
          <t/>
        </is>
      </c>
      <c r="I95" s="224" t="inlineStr">
        <is>
          <t/>
        </is>
      </c>
      <c r="J95" s="224" t="inlineStr">
        <is>
          <t/>
        </is>
      </c>
      <c r="K95" s="224" t="inlineStr">
        <is>
          <t/>
        </is>
      </c>
      <c r="L95" s="224" t="inlineStr">
        <is>
          <t/>
        </is>
      </c>
      <c r="M95" s="224" t="inlineStr">
        <is>
          <t/>
        </is>
      </c>
      <c r="N95" s="224" t="inlineStr">
        <is>
          <t/>
        </is>
      </c>
      <c r="O95" s="219" t="inlineStr">
        <is>
          <t/>
        </is>
      </c>
    </row>
    <row r="96">
      <c r="B96" s="220" t="inlineStr">
        <is>
          <t>September</t>
        </is>
      </c>
      <c r="C96" s="224" t="inlineStr">
        <is>
          <t/>
        </is>
      </c>
      <c r="D96" s="224" t="inlineStr">
        <is>
          <t/>
        </is>
      </c>
      <c r="E96" s="224" t="inlineStr">
        <is>
          <t/>
        </is>
      </c>
      <c r="F96" s="224" t="inlineStr">
        <is>
          <t/>
        </is>
      </c>
      <c r="G96" s="224" t="inlineStr">
        <is>
          <t/>
        </is>
      </c>
      <c r="H96" s="224" t="inlineStr">
        <is>
          <t/>
        </is>
      </c>
      <c r="I96" s="224" t="inlineStr">
        <is>
          <t/>
        </is>
      </c>
      <c r="J96" s="224" t="inlineStr">
        <is>
          <t/>
        </is>
      </c>
      <c r="K96" s="224" t="inlineStr">
        <is>
          <t/>
        </is>
      </c>
      <c r="L96" s="224" t="inlineStr">
        <is>
          <t/>
        </is>
      </c>
      <c r="M96" s="224" t="inlineStr">
        <is>
          <t/>
        </is>
      </c>
      <c r="N96" s="224" t="inlineStr">
        <is>
          <t/>
        </is>
      </c>
      <c r="O96" s="219" t="inlineStr">
        <is>
          <t/>
        </is>
      </c>
    </row>
    <row r="97">
      <c r="B97" s="220" t="inlineStr">
        <is>
          <t>October</t>
        </is>
      </c>
      <c r="C97" s="224" t="inlineStr">
        <is>
          <t/>
        </is>
      </c>
      <c r="D97" s="224" t="inlineStr">
        <is>
          <t/>
        </is>
      </c>
      <c r="E97" s="224" t="inlineStr">
        <is>
          <t/>
        </is>
      </c>
      <c r="F97" s="224" t="inlineStr">
        <is>
          <t/>
        </is>
      </c>
      <c r="G97" s="224" t="inlineStr">
        <is>
          <t/>
        </is>
      </c>
      <c r="H97" s="224" t="inlineStr">
        <is>
          <t/>
        </is>
      </c>
      <c r="I97" s="224" t="inlineStr">
        <is>
          <t/>
        </is>
      </c>
      <c r="J97" s="224" t="inlineStr">
        <is>
          <t/>
        </is>
      </c>
      <c r="K97" s="224" t="inlineStr">
        <is>
          <t/>
        </is>
      </c>
      <c r="L97" s="224" t="inlineStr">
        <is>
          <t/>
        </is>
      </c>
      <c r="M97" s="224" t="inlineStr">
        <is>
          <t/>
        </is>
      </c>
      <c r="N97" s="224" t="inlineStr">
        <is>
          <t/>
        </is>
      </c>
      <c r="O97" s="219" t="inlineStr">
        <is>
          <t/>
        </is>
      </c>
    </row>
    <row r="98">
      <c r="B98" s="220" t="inlineStr">
        <is>
          <t>November</t>
        </is>
      </c>
      <c r="C98" s="224" t="inlineStr">
        <is>
          <t/>
        </is>
      </c>
      <c r="D98" s="224" t="inlineStr">
        <is>
          <t/>
        </is>
      </c>
      <c r="E98" s="224" t="inlineStr">
        <is>
          <t/>
        </is>
      </c>
      <c r="F98" s="224" t="inlineStr">
        <is>
          <t/>
        </is>
      </c>
      <c r="G98" s="224" t="inlineStr">
        <is>
          <t/>
        </is>
      </c>
      <c r="H98" s="224" t="inlineStr">
        <is>
          <t/>
        </is>
      </c>
      <c r="I98" s="224" t="inlineStr">
        <is>
          <t/>
        </is>
      </c>
      <c r="J98" s="224" t="inlineStr">
        <is>
          <t/>
        </is>
      </c>
      <c r="K98" s="224" t="inlineStr">
        <is>
          <t/>
        </is>
      </c>
      <c r="L98" s="224" t="inlineStr">
        <is>
          <t/>
        </is>
      </c>
      <c r="M98" s="224" t="inlineStr">
        <is>
          <t/>
        </is>
      </c>
      <c r="N98" s="224" t="inlineStr">
        <is>
          <t/>
        </is>
      </c>
      <c r="O98" s="219" t="inlineStr">
        <is>
          <t/>
        </is>
      </c>
    </row>
    <row r="99">
      <c r="B99" s="220" t="inlineStr">
        <is>
          <t>December</t>
        </is>
      </c>
      <c r="C99" s="224" t="inlineStr">
        <is>
          <t/>
        </is>
      </c>
      <c r="D99" s="224" t="inlineStr">
        <is>
          <t/>
        </is>
      </c>
      <c r="E99" s="224" t="inlineStr">
        <is>
          <t/>
        </is>
      </c>
      <c r="F99" s="224" t="inlineStr">
        <is>
          <t/>
        </is>
      </c>
      <c r="G99" s="224" t="inlineStr">
        <is>
          <t/>
        </is>
      </c>
      <c r="H99" s="224" t="inlineStr">
        <is>
          <t/>
        </is>
      </c>
      <c r="I99" s="224" t="inlineStr">
        <is>
          <t/>
        </is>
      </c>
      <c r="J99" s="224" t="inlineStr">
        <is>
          <t/>
        </is>
      </c>
      <c r="K99" s="224" t="inlineStr">
        <is>
          <t/>
        </is>
      </c>
      <c r="L99" s="224" t="inlineStr">
        <is>
          <t/>
        </is>
      </c>
      <c r="M99" s="224" t="inlineStr">
        <is>
          <t/>
        </is>
      </c>
      <c r="N99" s="224" t="inlineStr">
        <is>
          <t/>
        </is>
      </c>
      <c r="O99" s="219" t="inlineStr">
        <is>
          <t/>
        </is>
      </c>
    </row>
    <row r="100">
      <c r="B100" s="220" t="inlineStr">
        <is>
          <t>January</t>
        </is>
      </c>
      <c r="C100" s="224" t="inlineStr">
        <is>
          <t/>
        </is>
      </c>
      <c r="D100" s="224" t="inlineStr">
        <is>
          <t/>
        </is>
      </c>
      <c r="E100" s="224" t="inlineStr">
        <is>
          <t/>
        </is>
      </c>
      <c r="F100" s="224" t="inlineStr">
        <is>
          <t/>
        </is>
      </c>
      <c r="G100" s="224" t="inlineStr">
        <is>
          <t/>
        </is>
      </c>
      <c r="H100" s="224" t="inlineStr">
        <is>
          <t/>
        </is>
      </c>
      <c r="I100" s="224" t="inlineStr">
        <is>
          <t/>
        </is>
      </c>
      <c r="J100" s="224" t="inlineStr">
        <is>
          <t/>
        </is>
      </c>
      <c r="K100" s="224" t="inlineStr">
        <is>
          <t/>
        </is>
      </c>
      <c r="L100" s="224" t="inlineStr">
        <is>
          <t/>
        </is>
      </c>
      <c r="M100" s="224" t="inlineStr">
        <is>
          <t/>
        </is>
      </c>
      <c r="N100" s="224" t="inlineStr">
        <is>
          <t/>
        </is>
      </c>
      <c r="O100" s="219" t="inlineStr">
        <is>
          <t/>
        </is>
      </c>
    </row>
    <row r="101">
      <c r="B101" s="220" t="inlineStr">
        <is>
          <t>February</t>
        </is>
      </c>
      <c r="C101" s="224" t="inlineStr">
        <is>
          <t/>
        </is>
      </c>
      <c r="D101" s="224" t="inlineStr">
        <is>
          <t/>
        </is>
      </c>
      <c r="E101" s="224" t="inlineStr">
        <is>
          <t/>
        </is>
      </c>
      <c r="F101" s="224" t="inlineStr">
        <is>
          <t/>
        </is>
      </c>
      <c r="G101" s="224" t="inlineStr">
        <is>
          <t/>
        </is>
      </c>
      <c r="H101" s="224" t="inlineStr">
        <is>
          <t/>
        </is>
      </c>
      <c r="I101" s="224" t="inlineStr">
        <is>
          <t/>
        </is>
      </c>
      <c r="J101" s="224" t="inlineStr">
        <is>
          <t/>
        </is>
      </c>
      <c r="K101" s="224" t="inlineStr">
        <is>
          <t/>
        </is>
      </c>
      <c r="L101" s="224" t="inlineStr">
        <is>
          <t/>
        </is>
      </c>
      <c r="M101" s="224" t="inlineStr">
        <is>
          <t/>
        </is>
      </c>
      <c r="N101" s="224" t="inlineStr">
        <is>
          <t/>
        </is>
      </c>
      <c r="O101" s="219" t="inlineStr">
        <is>
          <t/>
        </is>
      </c>
    </row>
    <row r="102">
      <c r="B102" s="220" t="inlineStr">
        <is>
          <t>March</t>
        </is>
      </c>
      <c r="C102" s="224" t="inlineStr">
        <is>
          <t/>
        </is>
      </c>
      <c r="D102" s="224" t="inlineStr">
        <is>
          <t/>
        </is>
      </c>
      <c r="E102" s="224" t="inlineStr">
        <is>
          <t/>
        </is>
      </c>
      <c r="F102" s="224" t="inlineStr">
        <is>
          <t/>
        </is>
      </c>
      <c r="G102" s="224" t="inlineStr">
        <is>
          <t/>
        </is>
      </c>
      <c r="H102" s="224" t="inlineStr">
        <is>
          <t/>
        </is>
      </c>
      <c r="I102" s="224" t="inlineStr">
        <is>
          <t/>
        </is>
      </c>
      <c r="J102" s="224" t="inlineStr">
        <is>
          <t/>
        </is>
      </c>
      <c r="K102" s="224" t="inlineStr">
        <is>
          <t/>
        </is>
      </c>
      <c r="L102" s="224" t="inlineStr">
        <is>
          <t/>
        </is>
      </c>
      <c r="M102" s="224" t="inlineStr">
        <is>
          <t/>
        </is>
      </c>
      <c r="N102" s="224" t="inlineStr">
        <is>
          <t/>
        </is>
      </c>
      <c r="O102" s="219" t="inlineStr">
        <is>
          <t/>
        </is>
      </c>
    </row>
    <row r="103">
      <c r="B103" s="220" t="inlineStr">
        <is>
          <t>April</t>
        </is>
      </c>
      <c r="C103" s="224" t="inlineStr">
        <is>
          <t/>
        </is>
      </c>
      <c r="D103" s="224" t="inlineStr">
        <is>
          <t/>
        </is>
      </c>
      <c r="E103" s="224" t="inlineStr">
        <is>
          <t/>
        </is>
      </c>
      <c r="F103" s="224" t="inlineStr">
        <is>
          <t/>
        </is>
      </c>
      <c r="G103" s="224" t="inlineStr">
        <is>
          <t/>
        </is>
      </c>
      <c r="H103" s="224" t="inlineStr">
        <is>
          <t/>
        </is>
      </c>
      <c r="I103" s="224" t="inlineStr">
        <is>
          <t/>
        </is>
      </c>
      <c r="J103" s="224" t="inlineStr">
        <is>
          <t/>
        </is>
      </c>
      <c r="K103" s="224" t="inlineStr">
        <is>
          <t/>
        </is>
      </c>
      <c r="L103" s="224" t="inlineStr">
        <is>
          <t/>
        </is>
      </c>
      <c r="M103" s="224" t="inlineStr">
        <is>
          <t/>
        </is>
      </c>
      <c r="N103" s="224" t="inlineStr">
        <is>
          <t/>
        </is>
      </c>
      <c r="O103" s="219" t="inlineStr">
        <is>
          <t/>
        </is>
      </c>
    </row>
    <row r="104">
      <c r="B104" s="220" t="inlineStr">
        <is>
          <t>May</t>
        </is>
      </c>
      <c r="C104" s="224" t="inlineStr">
        <is>
          <t/>
        </is>
      </c>
      <c r="D104" s="224" t="inlineStr">
        <is>
          <t/>
        </is>
      </c>
      <c r="E104" s="224" t="inlineStr">
        <is>
          <t/>
        </is>
      </c>
      <c r="F104" s="224" t="inlineStr">
        <is>
          <t/>
        </is>
      </c>
      <c r="G104" s="224" t="inlineStr">
        <is>
          <t/>
        </is>
      </c>
      <c r="H104" s="224" t="inlineStr">
        <is>
          <t/>
        </is>
      </c>
      <c r="I104" s="224" t="inlineStr">
        <is>
          <t/>
        </is>
      </c>
      <c r="J104" s="224" t="inlineStr">
        <is>
          <t/>
        </is>
      </c>
      <c r="K104" s="224" t="inlineStr">
        <is>
          <t/>
        </is>
      </c>
      <c r="L104" s="224" t="inlineStr">
        <is>
          <t/>
        </is>
      </c>
      <c r="M104" s="224" t="inlineStr">
        <is>
          <t/>
        </is>
      </c>
      <c r="N104" s="224" t="inlineStr">
        <is>
          <t/>
        </is>
      </c>
      <c r="O104" s="219" t="inlineStr">
        <is>
          <t/>
        </is>
      </c>
    </row>
    <row r="105">
      <c r="B105" s="220" t="inlineStr">
        <is>
          <t>June</t>
        </is>
      </c>
      <c r="C105" s="224" t="inlineStr">
        <is>
          <t/>
        </is>
      </c>
      <c r="D105" s="224" t="inlineStr">
        <is>
          <t/>
        </is>
      </c>
      <c r="E105" s="224" t="inlineStr">
        <is>
          <t/>
        </is>
      </c>
      <c r="F105" s="224" t="inlineStr">
        <is>
          <t/>
        </is>
      </c>
      <c r="G105" s="224" t="inlineStr">
        <is>
          <t/>
        </is>
      </c>
      <c r="H105" s="224" t="inlineStr">
        <is>
          <t/>
        </is>
      </c>
      <c r="I105" s="224" t="inlineStr">
        <is>
          <t/>
        </is>
      </c>
      <c r="J105" s="224" t="inlineStr">
        <is>
          <t/>
        </is>
      </c>
      <c r="K105" s="224" t="inlineStr">
        <is>
          <t/>
        </is>
      </c>
      <c r="L105" s="224" t="inlineStr">
        <is>
          <t/>
        </is>
      </c>
      <c r="M105" s="224" t="inlineStr">
        <is>
          <t/>
        </is>
      </c>
      <c r="N105" s="224" t="inlineStr">
        <is>
          <t/>
        </is>
      </c>
      <c r="O105" s="219" t="inlineStr">
        <is>
          <t/>
        </is>
      </c>
    </row>
    <row r="106">
      <c r="B106" s="223" t="inlineStr">
        <is>
          <t>Total (A)</t>
        </is>
      </c>
      <c r="C106" s="231" t="n">
        <f>SUM(C93:C104)</f>
        <v>0.0</v>
      </c>
      <c r="D106" s="231" t="n">
        <f>SUM(D93:D104)</f>
        <v>0.0</v>
      </c>
      <c r="E106" s="231" t="n">
        <f>SUM(E93:E104)</f>
        <v>0.0</v>
      </c>
      <c r="F106" s="231" t="n">
        <f>SUM(F93:F104)</f>
        <v>0.0</v>
      </c>
      <c r="G106" s="231" t="n">
        <f>SUM(G93:G104)</f>
        <v>0.0</v>
      </c>
      <c r="H106" s="231" t="n">
        <f>SUM(H93:H104)</f>
        <v>0.0</v>
      </c>
      <c r="I106" s="231" t="n">
        <f>SUM(I93:I104)</f>
        <v>0.0</v>
      </c>
      <c r="J106" s="231" t="n">
        <f>SUM(J93:J104)</f>
        <v>0.0</v>
      </c>
      <c r="K106" s="231" t="n">
        <f>SUM(K93:K104)</f>
        <v>0.0</v>
      </c>
      <c r="L106" s="231" t="n">
        <f>SUM(L93:L104)</f>
        <v>0.0</v>
      </c>
      <c r="M106" s="231" t="n">
        <f>SUM(M93:M104)</f>
        <v>0.0</v>
      </c>
      <c r="N106" s="231" t="n">
        <f>SUM(N93:N104)</f>
        <v>0.0</v>
      </c>
    </row>
    <row r="107">
</row>
    <row r="108">
      <c r="C108" s="219" t="inlineStr">
        <is>
          <t/>
        </is>
      </c>
    </row>
    <row r="109">
      <c r="B109" s="219" t="inlineStr">
        <is>
          <t/>
        </is>
      </c>
      <c r="C109" s="219" t="inlineStr">
        <is>
          <t/>
        </is>
      </c>
      <c r="D109" s="219" t="inlineStr">
        <is>
          <t/>
        </is>
      </c>
    </row>
    <row r="110">
      <c r="B110" s="222" t="inlineStr">
        <is>
          <t>As per Accounts</t>
        </is>
      </c>
    </row>
    <row r="111">
      <c r="B111" s="223" t="inlineStr">
        <is>
          <t>Month</t>
        </is>
      </c>
      <c r="C111" s="223" t="inlineStr">
        <is>
          <t>Total Sales (G1)</t>
        </is>
      </c>
      <c r="D111" s="223" t="inlineStr">
        <is>
          <t>Export Sales
(G2)</t>
        </is>
      </c>
      <c r="E111" s="223" t="inlineStr">
        <is>
          <t>Other GST free sales
(G3)</t>
        </is>
      </c>
      <c r="F111" s="223" t="inlineStr">
        <is>
          <t>Capital purchases
(G10)</t>
        </is>
      </c>
      <c r="G111" s="223" t="inlineStr">
        <is>
          <t>Other purchases
(G11)</t>
        </is>
      </c>
      <c r="H111" s="223" t="inlineStr">
        <is>
          <t>GST on Sales (1A)</t>
        </is>
      </c>
      <c r="I111" s="223" t="inlineStr">
        <is>
          <t>Wages (W1)</t>
        </is>
      </c>
      <c r="J111" s="223" t="inlineStr">
        <is>
          <t>PAYG W (4)</t>
        </is>
      </c>
      <c r="K111" s="223" t="inlineStr">
        <is>
          <t>PAYG I (5A)</t>
        </is>
      </c>
      <c r="L111" s="223" t="inlineStr">
        <is>
          <t>FBT Instalment
(6A)</t>
        </is>
      </c>
      <c r="M111" s="223" t="inlineStr">
        <is>
          <t>GST on Purchase (1B)</t>
        </is>
      </c>
      <c r="N111" s="223" t="inlineStr">
        <is>
          <t>Fuel Tax Credit
(7D)</t>
        </is>
      </c>
    </row>
    <row r="112">
      <c r="B112" s="220" t="inlineStr">
        <is>
          <t>July</t>
        </is>
      </c>
      <c r="C112" s="232" t="inlineStr">
        <is>
          <t/>
        </is>
      </c>
      <c r="D112" s="232" t="inlineStr">
        <is>
          <t/>
        </is>
      </c>
      <c r="E112" s="232" t="inlineStr">
        <is>
          <t/>
        </is>
      </c>
      <c r="F112" s="232" t="inlineStr">
        <is>
          <t/>
        </is>
      </c>
      <c r="G112" s="232" t="inlineStr">
        <is>
          <t/>
        </is>
      </c>
      <c r="H112" s="232" t="inlineStr">
        <is>
          <t/>
        </is>
      </c>
      <c r="I112" s="232" t="inlineStr">
        <is>
          <t/>
        </is>
      </c>
      <c r="J112" s="232" t="inlineStr">
        <is>
          <t/>
        </is>
      </c>
      <c r="K112" s="232" t="inlineStr">
        <is>
          <t/>
        </is>
      </c>
      <c r="L112" s="232" t="inlineStr">
        <is>
          <t/>
        </is>
      </c>
      <c r="M112" s="232" t="inlineStr">
        <is>
          <t/>
        </is>
      </c>
      <c r="N112" s="232" t="inlineStr">
        <is>
          <t/>
        </is>
      </c>
      <c r="O112" s="219" t="inlineStr">
        <is>
          <t/>
        </is>
      </c>
    </row>
    <row r="113">
      <c r="B113" s="220" t="inlineStr">
        <is>
          <t>August</t>
        </is>
      </c>
      <c r="C113" s="232" t="inlineStr">
        <is>
          <t/>
        </is>
      </c>
      <c r="D113" s="232" t="inlineStr">
        <is>
          <t/>
        </is>
      </c>
      <c r="E113" s="232" t="inlineStr">
        <is>
          <t/>
        </is>
      </c>
      <c r="F113" s="232" t="inlineStr">
        <is>
          <t/>
        </is>
      </c>
      <c r="G113" s="232" t="inlineStr">
        <is>
          <t/>
        </is>
      </c>
      <c r="H113" s="232" t="inlineStr">
        <is>
          <t/>
        </is>
      </c>
      <c r="I113" s="232" t="inlineStr">
        <is>
          <t/>
        </is>
      </c>
      <c r="J113" s="232" t="inlineStr">
        <is>
          <t/>
        </is>
      </c>
      <c r="K113" s="232" t="inlineStr">
        <is>
          <t/>
        </is>
      </c>
      <c r="L113" s="232" t="inlineStr">
        <is>
          <t/>
        </is>
      </c>
      <c r="M113" s="232" t="inlineStr">
        <is>
          <t/>
        </is>
      </c>
      <c r="N113" s="232" t="inlineStr">
        <is>
          <t/>
        </is>
      </c>
      <c r="O113" s="219" t="inlineStr">
        <is>
          <t/>
        </is>
      </c>
    </row>
    <row r="114">
      <c r="B114" s="220" t="inlineStr">
        <is>
          <t>September</t>
        </is>
      </c>
      <c r="C114" s="232" t="inlineStr">
        <is>
          <t/>
        </is>
      </c>
      <c r="D114" s="232" t="inlineStr">
        <is>
          <t/>
        </is>
      </c>
      <c r="E114" s="232" t="inlineStr">
        <is>
          <t/>
        </is>
      </c>
      <c r="F114" s="232" t="inlineStr">
        <is>
          <t/>
        </is>
      </c>
      <c r="G114" s="232" t="inlineStr">
        <is>
          <t/>
        </is>
      </c>
      <c r="H114" s="232" t="inlineStr">
        <is>
          <t/>
        </is>
      </c>
      <c r="I114" s="232" t="inlineStr">
        <is>
          <t/>
        </is>
      </c>
      <c r="J114" s="232" t="inlineStr">
        <is>
          <t/>
        </is>
      </c>
      <c r="K114" s="232" t="inlineStr">
        <is>
          <t/>
        </is>
      </c>
      <c r="L114" s="232" t="inlineStr">
        <is>
          <t/>
        </is>
      </c>
      <c r="M114" s="232" t="inlineStr">
        <is>
          <t/>
        </is>
      </c>
      <c r="N114" s="232" t="inlineStr">
        <is>
          <t/>
        </is>
      </c>
      <c r="O114" s="219" t="inlineStr">
        <is>
          <t/>
        </is>
      </c>
    </row>
    <row r="115">
      <c r="B115" s="220" t="inlineStr">
        <is>
          <t>October</t>
        </is>
      </c>
      <c r="C115" s="232" t="inlineStr">
        <is>
          <t/>
        </is>
      </c>
      <c r="D115" s="232" t="inlineStr">
        <is>
          <t/>
        </is>
      </c>
      <c r="E115" s="232" t="inlineStr">
        <is>
          <t/>
        </is>
      </c>
      <c r="F115" s="232" t="inlineStr">
        <is>
          <t/>
        </is>
      </c>
      <c r="G115" s="232" t="inlineStr">
        <is>
          <t/>
        </is>
      </c>
      <c r="H115" s="232" t="inlineStr">
        <is>
          <t/>
        </is>
      </c>
      <c r="I115" s="232" t="inlineStr">
        <is>
          <t/>
        </is>
      </c>
      <c r="J115" s="232" t="inlineStr">
        <is>
          <t/>
        </is>
      </c>
      <c r="K115" s="232" t="inlineStr">
        <is>
          <t/>
        </is>
      </c>
      <c r="L115" s="232" t="inlineStr">
        <is>
          <t/>
        </is>
      </c>
      <c r="M115" s="232" t="inlineStr">
        <is>
          <t/>
        </is>
      </c>
      <c r="N115" s="232" t="inlineStr">
        <is>
          <t/>
        </is>
      </c>
      <c r="O115" s="219" t="inlineStr">
        <is>
          <t/>
        </is>
      </c>
    </row>
    <row r="116">
      <c r="B116" s="220" t="inlineStr">
        <is>
          <t>November</t>
        </is>
      </c>
      <c r="C116" s="232" t="inlineStr">
        <is>
          <t/>
        </is>
      </c>
      <c r="D116" s="232" t="inlineStr">
        <is>
          <t/>
        </is>
      </c>
      <c r="E116" s="232" t="inlineStr">
        <is>
          <t/>
        </is>
      </c>
      <c r="F116" s="232" t="inlineStr">
        <is>
          <t/>
        </is>
      </c>
      <c r="G116" s="232" t="inlineStr">
        <is>
          <t/>
        </is>
      </c>
      <c r="H116" s="232" t="inlineStr">
        <is>
          <t/>
        </is>
      </c>
      <c r="I116" s="232" t="inlineStr">
        <is>
          <t/>
        </is>
      </c>
      <c r="J116" s="232" t="inlineStr">
        <is>
          <t/>
        </is>
      </c>
      <c r="K116" s="232" t="inlineStr">
        <is>
          <t/>
        </is>
      </c>
      <c r="L116" s="232" t="inlineStr">
        <is>
          <t/>
        </is>
      </c>
      <c r="M116" s="232" t="inlineStr">
        <is>
          <t/>
        </is>
      </c>
      <c r="N116" s="232" t="inlineStr">
        <is>
          <t/>
        </is>
      </c>
      <c r="O116" s="219" t="inlineStr">
        <is>
          <t/>
        </is>
      </c>
    </row>
    <row r="117">
      <c r="B117" s="220" t="inlineStr">
        <is>
          <t>December</t>
        </is>
      </c>
      <c r="C117" s="232" t="inlineStr">
        <is>
          <t/>
        </is>
      </c>
      <c r="D117" s="232" t="inlineStr">
        <is>
          <t/>
        </is>
      </c>
      <c r="E117" s="232" t="inlineStr">
        <is>
          <t/>
        </is>
      </c>
      <c r="F117" s="232" t="inlineStr">
        <is>
          <t/>
        </is>
      </c>
      <c r="G117" s="232" t="inlineStr">
        <is>
          <t/>
        </is>
      </c>
      <c r="H117" s="232" t="inlineStr">
        <is>
          <t/>
        </is>
      </c>
      <c r="I117" s="232" t="inlineStr">
        <is>
          <t/>
        </is>
      </c>
      <c r="J117" s="232" t="inlineStr">
        <is>
          <t/>
        </is>
      </c>
      <c r="K117" s="232" t="inlineStr">
        <is>
          <t/>
        </is>
      </c>
      <c r="L117" s="232" t="inlineStr">
        <is>
          <t/>
        </is>
      </c>
      <c r="M117" s="232" t="inlineStr">
        <is>
          <t/>
        </is>
      </c>
      <c r="N117" s="232" t="inlineStr">
        <is>
          <t/>
        </is>
      </c>
      <c r="O117" s="219" t="inlineStr">
        <is>
          <t/>
        </is>
      </c>
    </row>
    <row r="118">
      <c r="B118" s="220" t="inlineStr">
        <is>
          <t>January</t>
        </is>
      </c>
      <c r="C118" s="232" t="inlineStr">
        <is>
          <t/>
        </is>
      </c>
      <c r="D118" s="232" t="inlineStr">
        <is>
          <t/>
        </is>
      </c>
      <c r="E118" s="232" t="inlineStr">
        <is>
          <t/>
        </is>
      </c>
      <c r="F118" s="232" t="inlineStr">
        <is>
          <t/>
        </is>
      </c>
      <c r="G118" s="232" t="inlineStr">
        <is>
          <t/>
        </is>
      </c>
      <c r="H118" s="232" t="inlineStr">
        <is>
          <t/>
        </is>
      </c>
      <c r="I118" s="232" t="inlineStr">
        <is>
          <t/>
        </is>
      </c>
      <c r="J118" s="232" t="inlineStr">
        <is>
          <t/>
        </is>
      </c>
      <c r="K118" s="232" t="inlineStr">
        <is>
          <t/>
        </is>
      </c>
      <c r="L118" s="232" t="inlineStr">
        <is>
          <t/>
        </is>
      </c>
      <c r="M118" s="232" t="inlineStr">
        <is>
          <t/>
        </is>
      </c>
      <c r="N118" s="232" t="inlineStr">
        <is>
          <t/>
        </is>
      </c>
      <c r="O118" s="219" t="inlineStr">
        <is>
          <t/>
        </is>
      </c>
    </row>
    <row r="119">
      <c r="B119" s="220" t="inlineStr">
        <is>
          <t>February</t>
        </is>
      </c>
      <c r="C119" s="232" t="inlineStr">
        <is>
          <t/>
        </is>
      </c>
      <c r="D119" s="232" t="inlineStr">
        <is>
          <t/>
        </is>
      </c>
      <c r="E119" s="232" t="inlineStr">
        <is>
          <t/>
        </is>
      </c>
      <c r="F119" s="232" t="inlineStr">
        <is>
          <t/>
        </is>
      </c>
      <c r="G119" s="232" t="inlineStr">
        <is>
          <t/>
        </is>
      </c>
      <c r="H119" s="232" t="inlineStr">
        <is>
          <t/>
        </is>
      </c>
      <c r="I119" s="232" t="inlineStr">
        <is>
          <t/>
        </is>
      </c>
      <c r="J119" s="232" t="inlineStr">
        <is>
          <t/>
        </is>
      </c>
      <c r="K119" s="232" t="inlineStr">
        <is>
          <t/>
        </is>
      </c>
      <c r="L119" s="232" t="inlineStr">
        <is>
          <t/>
        </is>
      </c>
      <c r="M119" s="232" t="inlineStr">
        <is>
          <t/>
        </is>
      </c>
      <c r="N119" s="232" t="inlineStr">
        <is>
          <t/>
        </is>
      </c>
      <c r="O119" s="219" t="inlineStr">
        <is>
          <t/>
        </is>
      </c>
    </row>
    <row r="120">
      <c r="B120" s="220" t="inlineStr">
        <is>
          <t>March</t>
        </is>
      </c>
      <c r="C120" s="232" t="inlineStr">
        <is>
          <t/>
        </is>
      </c>
      <c r="D120" s="232" t="inlineStr">
        <is>
          <t/>
        </is>
      </c>
      <c r="E120" s="232" t="inlineStr">
        <is>
          <t/>
        </is>
      </c>
      <c r="F120" s="232" t="inlineStr">
        <is>
          <t/>
        </is>
      </c>
      <c r="G120" s="232" t="inlineStr">
        <is>
          <t/>
        </is>
      </c>
      <c r="H120" s="232" t="inlineStr">
        <is>
          <t/>
        </is>
      </c>
      <c r="I120" s="232" t="inlineStr">
        <is>
          <t/>
        </is>
      </c>
      <c r="J120" s="232" t="inlineStr">
        <is>
          <t/>
        </is>
      </c>
      <c r="K120" s="232" t="inlineStr">
        <is>
          <t/>
        </is>
      </c>
      <c r="L120" s="232" t="inlineStr">
        <is>
          <t/>
        </is>
      </c>
      <c r="M120" s="232" t="inlineStr">
        <is>
          <t/>
        </is>
      </c>
      <c r="N120" s="232" t="inlineStr">
        <is>
          <t/>
        </is>
      </c>
      <c r="O120" s="219" t="inlineStr">
        <is>
          <t/>
        </is>
      </c>
    </row>
    <row r="121">
      <c r="B121" s="220" t="inlineStr">
        <is>
          <t>April</t>
        </is>
      </c>
      <c r="C121" s="232" t="inlineStr">
        <is>
          <t/>
        </is>
      </c>
      <c r="D121" s="232" t="inlineStr">
        <is>
          <t/>
        </is>
      </c>
      <c r="E121" s="232" t="inlineStr">
        <is>
          <t/>
        </is>
      </c>
      <c r="F121" s="232" t="inlineStr">
        <is>
          <t/>
        </is>
      </c>
      <c r="G121" s="232" t="inlineStr">
        <is>
          <t/>
        </is>
      </c>
      <c r="H121" s="232" t="inlineStr">
        <is>
          <t/>
        </is>
      </c>
      <c r="I121" s="232" t="inlineStr">
        <is>
          <t/>
        </is>
      </c>
      <c r="J121" s="232" t="inlineStr">
        <is>
          <t/>
        </is>
      </c>
      <c r="K121" s="232" t="inlineStr">
        <is>
          <t/>
        </is>
      </c>
      <c r="L121" s="232" t="inlineStr">
        <is>
          <t/>
        </is>
      </c>
      <c r="M121" s="232" t="inlineStr">
        <is>
          <t/>
        </is>
      </c>
      <c r="N121" s="232" t="inlineStr">
        <is>
          <t/>
        </is>
      </c>
      <c r="O121" s="219" t="inlineStr">
        <is>
          <t/>
        </is>
      </c>
    </row>
    <row r="122">
      <c r="B122" s="220" t="inlineStr">
        <is>
          <t>May</t>
        </is>
      </c>
      <c r="C122" s="232" t="inlineStr">
        <is>
          <t/>
        </is>
      </c>
      <c r="D122" s="232" t="inlineStr">
        <is>
          <t/>
        </is>
      </c>
      <c r="E122" s="232" t="inlineStr">
        <is>
          <t/>
        </is>
      </c>
      <c r="F122" s="232" t="inlineStr">
        <is>
          <t/>
        </is>
      </c>
      <c r="G122" s="232" t="inlineStr">
        <is>
          <t/>
        </is>
      </c>
      <c r="H122" s="232" t="inlineStr">
        <is>
          <t/>
        </is>
      </c>
      <c r="I122" s="232" t="inlineStr">
        <is>
          <t/>
        </is>
      </c>
      <c r="J122" s="232" t="inlineStr">
        <is>
          <t/>
        </is>
      </c>
      <c r="K122" s="232" t="inlineStr">
        <is>
          <t/>
        </is>
      </c>
      <c r="L122" s="232" t="inlineStr">
        <is>
          <t/>
        </is>
      </c>
      <c r="M122" s="232" t="inlineStr">
        <is>
          <t/>
        </is>
      </c>
      <c r="N122" s="232" t="inlineStr">
        <is>
          <t/>
        </is>
      </c>
      <c r="O122" s="219" t="inlineStr">
        <is>
          <t/>
        </is>
      </c>
    </row>
    <row r="123">
      <c r="B123" s="220" t="inlineStr">
        <is>
          <t>June</t>
        </is>
      </c>
      <c r="C123" s="232" t="inlineStr">
        <is>
          <t/>
        </is>
      </c>
      <c r="D123" s="232" t="inlineStr">
        <is>
          <t/>
        </is>
      </c>
      <c r="E123" s="232" t="inlineStr">
        <is>
          <t/>
        </is>
      </c>
      <c r="F123" s="232" t="inlineStr">
        <is>
          <t/>
        </is>
      </c>
      <c r="G123" s="232" t="inlineStr">
        <is>
          <t/>
        </is>
      </c>
      <c r="H123" s="232" t="inlineStr">
        <is>
          <t/>
        </is>
      </c>
      <c r="I123" s="232" t="inlineStr">
        <is>
          <t/>
        </is>
      </c>
      <c r="J123" s="232" t="inlineStr">
        <is>
          <t/>
        </is>
      </c>
      <c r="K123" s="232" t="inlineStr">
        <is>
          <t/>
        </is>
      </c>
      <c r="L123" s="232" t="inlineStr">
        <is>
          <t/>
        </is>
      </c>
      <c r="M123" s="232" t="inlineStr">
        <is>
          <t/>
        </is>
      </c>
      <c r="N123" s="232" t="inlineStr">
        <is>
          <t/>
        </is>
      </c>
      <c r="O123" s="219" t="inlineStr">
        <is>
          <t/>
        </is>
      </c>
    </row>
    <row r="124">
      <c r="B124" s="223" t="inlineStr">
        <is>
          <t>Total (B)</t>
        </is>
      </c>
      <c r="C124" s="231" t="n">
        <f>SUM(C111:C122)</f>
        <v>0.0</v>
      </c>
      <c r="D124" s="231" t="n">
        <f>SUM(D111:D122)</f>
        <v>0.0</v>
      </c>
      <c r="E124" s="231" t="n">
        <f>SUM(E111:E122)</f>
        <v>0.0</v>
      </c>
      <c r="F124" s="231" t="n">
        <f>SUM(F111:F122)</f>
        <v>0.0</v>
      </c>
      <c r="G124" s="231" t="n">
        <f>SUM(G111:G122)</f>
        <v>0.0</v>
      </c>
      <c r="H124" s="231" t="n">
        <f>SUM(H111:H122)</f>
        <v>0.0</v>
      </c>
      <c r="I124" s="231" t="n">
        <f>SUM(I111:I122)</f>
        <v>0.0</v>
      </c>
      <c r="J124" s="231" t="n">
        <f>SUM(J111:J122)</f>
        <v>0.0</v>
      </c>
      <c r="K124" s="231" t="n">
        <f>SUM(K111:K122)</f>
        <v>0.0</v>
      </c>
      <c r="L124" s="231" t="n">
        <f>SUM(L111:L122)</f>
        <v>0.0</v>
      </c>
      <c r="M124" s="231" t="n">
        <f>SUM(M111:M122)</f>
        <v>0.0</v>
      </c>
      <c r="N124" s="231" t="n">
        <f>SUM(N111:N122)</f>
        <v>0.0</v>
      </c>
    </row>
    <row r="125">
      <c r="B125" s="219" t="inlineStr">
        <is>
          <t/>
        </is>
      </c>
      <c r="C125" s="219" t="inlineStr">
        <is>
          <t/>
        </is>
      </c>
      <c r="D125" s="219" t="inlineStr">
        <is>
          <t/>
        </is>
      </c>
      <c r="E125" s="219" t="inlineStr">
        <is>
          <t/>
        </is>
      </c>
      <c r="F125" s="219" t="inlineStr">
        <is>
          <t/>
        </is>
      </c>
      <c r="G125" s="219" t="inlineStr">
        <is>
          <t/>
        </is>
      </c>
      <c r="H125" s="219" t="inlineStr">
        <is>
          <t/>
        </is>
      </c>
      <c r="I125" s="219" t="inlineStr">
        <is>
          <t/>
        </is>
      </c>
      <c r="J125" s="219" t="inlineStr">
        <is>
          <t/>
        </is>
      </c>
      <c r="K125" s="219" t="inlineStr">
        <is>
          <t/>
        </is>
      </c>
      <c r="L125" s="219" t="inlineStr">
        <is>
          <t/>
        </is>
      </c>
      <c r="M125" s="219" t="inlineStr">
        <is>
          <t/>
        </is>
      </c>
      <c r="N125" s="219" t="inlineStr">
        <is>
          <t/>
        </is>
      </c>
    </row>
    <row r="126">
      <c r="B126" s="219" t="inlineStr">
        <is>
          <t/>
        </is>
      </c>
      <c r="C126" s="219" t="inlineStr">
        <is>
          <t/>
        </is>
      </c>
      <c r="D126" s="219" t="inlineStr">
        <is>
          <t/>
        </is>
      </c>
      <c r="E126" s="219" t="inlineStr">
        <is>
          <t/>
        </is>
      </c>
      <c r="F126" s="219" t="inlineStr">
        <is>
          <t/>
        </is>
      </c>
      <c r="G126" s="219" t="inlineStr">
        <is>
          <t/>
        </is>
      </c>
      <c r="H126" s="219" t="inlineStr">
        <is>
          <t/>
        </is>
      </c>
      <c r="I126" s="219" t="inlineStr">
        <is>
          <t/>
        </is>
      </c>
      <c r="J126" s="219" t="inlineStr">
        <is>
          <t/>
        </is>
      </c>
      <c r="K126" s="219" t="inlineStr">
        <is>
          <t/>
        </is>
      </c>
      <c r="L126" s="219" t="inlineStr">
        <is>
          <t/>
        </is>
      </c>
      <c r="M126" s="219" t="inlineStr">
        <is>
          <t/>
        </is>
      </c>
      <c r="N126" s="219" t="inlineStr">
        <is>
          <t/>
        </is>
      </c>
    </row>
    <row r="127">
      <c r="B127" s="223" t="inlineStr">
        <is>
          <t>Variance (A-B)</t>
        </is>
      </c>
      <c r="C127" s="231" t="n">
        <f>C105-C123</f>
        <v>0.0</v>
      </c>
      <c r="D127" s="231" t="n">
        <f>D105-D123</f>
        <v>0.0</v>
      </c>
      <c r="E127" s="231" t="n">
        <f>E105-E123</f>
        <v>0.0</v>
      </c>
      <c r="F127" s="231" t="n">
        <f>F105-F123</f>
        <v>0.0</v>
      </c>
      <c r="G127" s="231" t="n">
        <f>G105-G123</f>
        <v>0.0</v>
      </c>
      <c r="H127" s="231" t="n">
        <f>H105-H123</f>
        <v>0.0</v>
      </c>
      <c r="I127" s="231" t="n">
        <f>I105-I123</f>
        <v>0.0</v>
      </c>
      <c r="J127" s="231" t="n">
        <f>J105-J123</f>
        <v>0.0</v>
      </c>
      <c r="K127" s="231" t="n">
        <f>K105-K123</f>
        <v>0.0</v>
      </c>
      <c r="L127" s="231" t="n">
        <f>L105-L123</f>
        <v>0.0</v>
      </c>
      <c r="M127" s="231" t="n">
        <f>M105-M123</f>
        <v>0.0</v>
      </c>
      <c r="N127" s="231" t="n">
        <f>N105-N123</f>
        <v>0.0</v>
      </c>
    </row>
    <row r="128">
      <c r="B128" s="219" t="inlineStr">
        <is>
          <t/>
        </is>
      </c>
    </row>
    <row r="129">
</row>
    <row r="130">
</row>
    <row r="131">
</row>
    <row r="132">
      <c r="B132" s="222" t="inlineStr">
        <is>
          <t>Quarterly BAS</t>
        </is>
      </c>
      <c r="C132" s="219" t="inlineStr">
        <is>
          <t/>
        </is>
      </c>
    </row>
    <row r="133">
      <c r="B133" s="222" t="inlineStr">
        <is>
          <t>As per Lodged BAS</t>
        </is>
      </c>
    </row>
    <row r="134">
      <c r="B134" s="223" t="inlineStr">
        <is>
          <t>Quarter</t>
        </is>
      </c>
      <c r="C134" s="223" t="inlineStr">
        <is>
          <t>Total Sales (G1)</t>
        </is>
      </c>
      <c r="D134" s="223" t="inlineStr">
        <is>
          <t>Export Sales
(G2)</t>
        </is>
      </c>
      <c r="E134" s="223" t="inlineStr">
        <is>
          <t>Other GST free sales
(G3)</t>
        </is>
      </c>
      <c r="F134" s="223" t="inlineStr">
        <is>
          <t>Capital purchases
(G10)</t>
        </is>
      </c>
      <c r="G134" s="223" t="inlineStr">
        <is>
          <t>Other purchases
(G11)</t>
        </is>
      </c>
      <c r="H134" s="223" t="inlineStr">
        <is>
          <t>GST on Sales (1A)</t>
        </is>
      </c>
      <c r="I134" s="223" t="inlineStr">
        <is>
          <t>Wages (W1)</t>
        </is>
      </c>
      <c r="J134" s="223" t="inlineStr">
        <is>
          <t>PAYG W (4)</t>
        </is>
      </c>
      <c r="K134" s="223" t="inlineStr">
        <is>
          <t>PAYG I (5A)</t>
        </is>
      </c>
      <c r="L134" s="223" t="inlineStr">
        <is>
          <t>FBT Instalment
(6A)</t>
        </is>
      </c>
      <c r="M134" s="223" t="inlineStr">
        <is>
          <t>GST on Purchase (1B)</t>
        </is>
      </c>
      <c r="N134" s="223" t="inlineStr">
        <is>
          <t>Fuel Tax Credit
(7D)</t>
        </is>
      </c>
    </row>
    <row r="135">
      <c r="B135" s="220" t="inlineStr">
        <is>
          <t>September Qtr</t>
        </is>
      </c>
      <c r="C135" s="224" t="inlineStr">
        <is>
          <t/>
        </is>
      </c>
      <c r="D135" s="224" t="inlineStr">
        <is>
          <t/>
        </is>
      </c>
      <c r="E135" s="224" t="inlineStr">
        <is>
          <t/>
        </is>
      </c>
      <c r="F135" s="224" t="inlineStr">
        <is>
          <t/>
        </is>
      </c>
      <c r="G135" s="224" t="inlineStr">
        <is>
          <t/>
        </is>
      </c>
      <c r="H135" s="224" t="inlineStr">
        <is>
          <t/>
        </is>
      </c>
      <c r="I135" s="224" t="inlineStr">
        <is>
          <t/>
        </is>
      </c>
      <c r="J135" s="224" t="inlineStr">
        <is>
          <t/>
        </is>
      </c>
      <c r="K135" s="224" t="inlineStr">
        <is>
          <t/>
        </is>
      </c>
      <c r="L135" s="224" t="inlineStr">
        <is>
          <t/>
        </is>
      </c>
      <c r="M135" s="224" t="inlineStr">
        <is>
          <t/>
        </is>
      </c>
      <c r="N135" s="224" t="inlineStr">
        <is>
          <t/>
        </is>
      </c>
      <c r="O135" s="219" t="inlineStr">
        <is>
          <t/>
        </is>
      </c>
    </row>
    <row r="136">
      <c r="B136" s="220" t="inlineStr">
        <is>
          <t>December Qtr</t>
        </is>
      </c>
      <c r="C136" s="224" t="inlineStr">
        <is>
          <t/>
        </is>
      </c>
      <c r="D136" s="224" t="inlineStr">
        <is>
          <t/>
        </is>
      </c>
      <c r="E136" s="224" t="inlineStr">
        <is>
          <t/>
        </is>
      </c>
      <c r="F136" s="224" t="inlineStr">
        <is>
          <t/>
        </is>
      </c>
      <c r="G136" s="224" t="inlineStr">
        <is>
          <t/>
        </is>
      </c>
      <c r="H136" s="224" t="inlineStr">
        <is>
          <t/>
        </is>
      </c>
      <c r="I136" s="224" t="inlineStr">
        <is>
          <t/>
        </is>
      </c>
      <c r="J136" s="224" t="inlineStr">
        <is>
          <t/>
        </is>
      </c>
      <c r="K136" s="224" t="inlineStr">
        <is>
          <t/>
        </is>
      </c>
      <c r="L136" s="224" t="inlineStr">
        <is>
          <t/>
        </is>
      </c>
      <c r="M136" s="224" t="inlineStr">
        <is>
          <t/>
        </is>
      </c>
      <c r="N136" s="224" t="inlineStr">
        <is>
          <t/>
        </is>
      </c>
      <c r="O136" s="219" t="inlineStr">
        <is>
          <t/>
        </is>
      </c>
    </row>
    <row r="137">
      <c r="B137" s="220" t="inlineStr">
        <is>
          <t>March Qtr</t>
        </is>
      </c>
      <c r="C137" s="224" t="inlineStr">
        <is>
          <t/>
        </is>
      </c>
      <c r="D137" s="224" t="inlineStr">
        <is>
          <t/>
        </is>
      </c>
      <c r="E137" s="224" t="inlineStr">
        <is>
          <t/>
        </is>
      </c>
      <c r="F137" s="224" t="inlineStr">
        <is>
          <t/>
        </is>
      </c>
      <c r="G137" s="224" t="inlineStr">
        <is>
          <t/>
        </is>
      </c>
      <c r="H137" s="224" t="inlineStr">
        <is>
          <t/>
        </is>
      </c>
      <c r="I137" s="224" t="inlineStr">
        <is>
          <t/>
        </is>
      </c>
      <c r="J137" s="224" t="inlineStr">
        <is>
          <t/>
        </is>
      </c>
      <c r="K137" s="224" t="inlineStr">
        <is>
          <t/>
        </is>
      </c>
      <c r="L137" s="224" t="inlineStr">
        <is>
          <t/>
        </is>
      </c>
      <c r="M137" s="224" t="inlineStr">
        <is>
          <t/>
        </is>
      </c>
      <c r="N137" s="224" t="inlineStr">
        <is>
          <t/>
        </is>
      </c>
      <c r="O137" s="219" t="inlineStr">
        <is>
          <t/>
        </is>
      </c>
    </row>
    <row r="138">
      <c r="B138" s="220" t="inlineStr">
        <is>
          <t>June Qtr</t>
        </is>
      </c>
      <c r="C138" s="224" t="inlineStr">
        <is>
          <t/>
        </is>
      </c>
      <c r="D138" s="224" t="inlineStr">
        <is>
          <t/>
        </is>
      </c>
      <c r="E138" s="224" t="inlineStr">
        <is>
          <t/>
        </is>
      </c>
      <c r="F138" s="224" t="inlineStr">
        <is>
          <t/>
        </is>
      </c>
      <c r="G138" s="224" t="inlineStr">
        <is>
          <t/>
        </is>
      </c>
      <c r="H138" s="224" t="inlineStr">
        <is>
          <t/>
        </is>
      </c>
      <c r="I138" s="224" t="inlineStr">
        <is>
          <t/>
        </is>
      </c>
      <c r="J138" s="224" t="inlineStr">
        <is>
          <t/>
        </is>
      </c>
      <c r="K138" s="224" t="inlineStr">
        <is>
          <t/>
        </is>
      </c>
      <c r="L138" s="224" t="inlineStr">
        <is>
          <t/>
        </is>
      </c>
      <c r="M138" s="224" t="inlineStr">
        <is>
          <t/>
        </is>
      </c>
      <c r="N138" s="224" t="inlineStr">
        <is>
          <t/>
        </is>
      </c>
      <c r="O138" s="219" t="inlineStr">
        <is>
          <t/>
        </is>
      </c>
    </row>
    <row r="139">
      <c r="B139" s="223" t="inlineStr">
        <is>
          <t>Total (A)</t>
        </is>
      </c>
      <c r="C139" s="231" t="n">
        <f>SUM(C134:C137)</f>
        <v>0.0</v>
      </c>
      <c r="D139" s="231" t="n">
        <f>SUM(D134:D137)</f>
        <v>0.0</v>
      </c>
      <c r="E139" s="231" t="n">
        <f>SUM(E134:E137)</f>
        <v>0.0</v>
      </c>
      <c r="F139" s="231" t="n">
        <f>SUM(F134:F137)</f>
        <v>0.0</v>
      </c>
      <c r="G139" s="231" t="n">
        <f>SUM(G134:G137)</f>
        <v>0.0</v>
      </c>
      <c r="H139" s="231" t="n">
        <f>SUM(H134:H137)</f>
        <v>0.0</v>
      </c>
      <c r="I139" s="231" t="n">
        <f>SUM(I134:I137)</f>
        <v>0.0</v>
      </c>
      <c r="J139" s="231" t="n">
        <f>SUM(J134:J137)</f>
        <v>0.0</v>
      </c>
      <c r="K139" s="231" t="n">
        <f>SUM(K134:K137)</f>
        <v>0.0</v>
      </c>
      <c r="L139" s="231" t="n">
        <f>SUM(L134:L137)</f>
        <v>0.0</v>
      </c>
      <c r="M139" s="231" t="n">
        <f>SUM(M134:M137)</f>
        <v>0.0</v>
      </c>
      <c r="N139" s="231" t="n">
        <f>SUM(N134:N137)</f>
        <v>0.0</v>
      </c>
    </row>
    <row r="140">
</row>
    <row r="141">
      <c r="C141" s="219" t="inlineStr">
        <is>
          <t/>
        </is>
      </c>
    </row>
    <row r="142">
      <c r="B142" s="219" t="inlineStr">
        <is>
          <t/>
        </is>
      </c>
      <c r="C142" s="219" t="inlineStr">
        <is>
          <t/>
        </is>
      </c>
      <c r="D142" s="219" t="inlineStr">
        <is>
          <t/>
        </is>
      </c>
    </row>
    <row r="143">
      <c r="B143" s="222" t="inlineStr">
        <is>
          <t>As per Accounts</t>
        </is>
      </c>
    </row>
    <row r="144">
      <c r="B144" s="223" t="inlineStr">
        <is>
          <t>Quarter</t>
        </is>
      </c>
      <c r="C144" s="223" t="inlineStr">
        <is>
          <t>Total Sales (G1)</t>
        </is>
      </c>
      <c r="D144" s="223" t="inlineStr">
        <is>
          <t>Export Sales
(G2)</t>
        </is>
      </c>
      <c r="E144" s="223" t="inlineStr">
        <is>
          <t>Other GST free sales
(G3)</t>
        </is>
      </c>
      <c r="F144" s="223" t="inlineStr">
        <is>
          <t>Capital purchases
(G10)</t>
        </is>
      </c>
      <c r="G144" s="223" t="inlineStr">
        <is>
          <t>Other purchases
(G11)</t>
        </is>
      </c>
      <c r="H144" s="223" t="inlineStr">
        <is>
          <t>GST on Sales (1A)</t>
        </is>
      </c>
      <c r="I144" s="223" t="inlineStr">
        <is>
          <t>Wages (W1)</t>
        </is>
      </c>
      <c r="J144" s="223" t="inlineStr">
        <is>
          <t>PAYG W (4)</t>
        </is>
      </c>
      <c r="K144" s="223" t="inlineStr">
        <is>
          <t>PAYG I (5A)</t>
        </is>
      </c>
      <c r="L144" s="223" t="inlineStr">
        <is>
          <t>FBT Instalment
(6A)</t>
        </is>
      </c>
      <c r="M144" s="223" t="inlineStr">
        <is>
          <t>GST on Purchase (1B)</t>
        </is>
      </c>
      <c r="N144" s="223" t="inlineStr">
        <is>
          <t>Fuel Tax Credit
(7D)</t>
        </is>
      </c>
    </row>
    <row r="145">
      <c r="B145" s="220" t="inlineStr">
        <is>
          <t>September Qtr</t>
        </is>
      </c>
      <c r="C145" s="232" t="inlineStr">
        <is>
          <t/>
        </is>
      </c>
      <c r="D145" s="232" t="inlineStr">
        <is>
          <t/>
        </is>
      </c>
      <c r="E145" s="232" t="inlineStr">
        <is>
          <t/>
        </is>
      </c>
      <c r="F145" s="232" t="inlineStr">
        <is>
          <t/>
        </is>
      </c>
      <c r="G145" s="232" t="inlineStr">
        <is>
          <t/>
        </is>
      </c>
      <c r="H145" s="232" t="inlineStr">
        <is>
          <t/>
        </is>
      </c>
      <c r="I145" s="232" t="inlineStr">
        <is>
          <t/>
        </is>
      </c>
      <c r="J145" s="232" t="inlineStr">
        <is>
          <t/>
        </is>
      </c>
      <c r="K145" s="232" t="inlineStr">
        <is>
          <t/>
        </is>
      </c>
      <c r="L145" s="232" t="inlineStr">
        <is>
          <t/>
        </is>
      </c>
      <c r="M145" s="232" t="inlineStr">
        <is>
          <t/>
        </is>
      </c>
      <c r="N145" s="232" t="inlineStr">
        <is>
          <t/>
        </is>
      </c>
      <c r="O145" s="219" t="inlineStr">
        <is>
          <t/>
        </is>
      </c>
    </row>
    <row r="146">
      <c r="B146" s="220" t="inlineStr">
        <is>
          <t>December Qtr</t>
        </is>
      </c>
      <c r="C146" s="232" t="inlineStr">
        <is>
          <t/>
        </is>
      </c>
      <c r="D146" s="232" t="inlineStr">
        <is>
          <t/>
        </is>
      </c>
      <c r="E146" s="232" t="inlineStr">
        <is>
          <t/>
        </is>
      </c>
      <c r="F146" s="232" t="inlineStr">
        <is>
          <t/>
        </is>
      </c>
      <c r="G146" s="232" t="inlineStr">
        <is>
          <t/>
        </is>
      </c>
      <c r="H146" s="232" t="inlineStr">
        <is>
          <t/>
        </is>
      </c>
      <c r="I146" s="232" t="inlineStr">
        <is>
          <t/>
        </is>
      </c>
      <c r="J146" s="232" t="inlineStr">
        <is>
          <t/>
        </is>
      </c>
      <c r="K146" s="232" t="inlineStr">
        <is>
          <t/>
        </is>
      </c>
      <c r="L146" s="232" t="inlineStr">
        <is>
          <t/>
        </is>
      </c>
      <c r="M146" s="232" t="inlineStr">
        <is>
          <t/>
        </is>
      </c>
      <c r="N146" s="232" t="inlineStr">
        <is>
          <t/>
        </is>
      </c>
      <c r="O146" s="219" t="inlineStr">
        <is>
          <t/>
        </is>
      </c>
    </row>
    <row r="147">
      <c r="B147" s="220" t="inlineStr">
        <is>
          <t>March Qtr</t>
        </is>
      </c>
      <c r="C147" s="232" t="inlineStr">
        <is>
          <t/>
        </is>
      </c>
      <c r="D147" s="232" t="inlineStr">
        <is>
          <t/>
        </is>
      </c>
      <c r="E147" s="232" t="inlineStr">
        <is>
          <t/>
        </is>
      </c>
      <c r="F147" s="232" t="inlineStr">
        <is>
          <t/>
        </is>
      </c>
      <c r="G147" s="232" t="inlineStr">
        <is>
          <t/>
        </is>
      </c>
      <c r="H147" s="232" t="inlineStr">
        <is>
          <t/>
        </is>
      </c>
      <c r="I147" s="232" t="inlineStr">
        <is>
          <t/>
        </is>
      </c>
      <c r="J147" s="232" t="inlineStr">
        <is>
          <t/>
        </is>
      </c>
      <c r="K147" s="232" t="inlineStr">
        <is>
          <t/>
        </is>
      </c>
      <c r="L147" s="232" t="inlineStr">
        <is>
          <t/>
        </is>
      </c>
      <c r="M147" s="232" t="inlineStr">
        <is>
          <t/>
        </is>
      </c>
      <c r="N147" s="232" t="inlineStr">
        <is>
          <t/>
        </is>
      </c>
      <c r="O147" s="219" t="inlineStr">
        <is>
          <t/>
        </is>
      </c>
    </row>
    <row r="148">
      <c r="B148" s="220" t="inlineStr">
        <is>
          <t>June Qtr</t>
        </is>
      </c>
      <c r="C148" s="232" t="inlineStr">
        <is>
          <t/>
        </is>
      </c>
      <c r="D148" s="232" t="inlineStr">
        <is>
          <t/>
        </is>
      </c>
      <c r="E148" s="232" t="inlineStr">
        <is>
          <t/>
        </is>
      </c>
      <c r="F148" s="232" t="inlineStr">
        <is>
          <t/>
        </is>
      </c>
      <c r="G148" s="232" t="inlineStr">
        <is>
          <t/>
        </is>
      </c>
      <c r="H148" s="232" t="inlineStr">
        <is>
          <t/>
        </is>
      </c>
      <c r="I148" s="232" t="inlineStr">
        <is>
          <t/>
        </is>
      </c>
      <c r="J148" s="232" t="inlineStr">
        <is>
          <t/>
        </is>
      </c>
      <c r="K148" s="232" t="inlineStr">
        <is>
          <t/>
        </is>
      </c>
      <c r="L148" s="232" t="inlineStr">
        <is>
          <t/>
        </is>
      </c>
      <c r="M148" s="232" t="inlineStr">
        <is>
          <t/>
        </is>
      </c>
      <c r="N148" s="232" t="inlineStr">
        <is>
          <t/>
        </is>
      </c>
      <c r="O148" s="219" t="inlineStr">
        <is>
          <t/>
        </is>
      </c>
    </row>
    <row r="149">
      <c r="B149" s="223" t="inlineStr">
        <is>
          <t>Total (B)</t>
        </is>
      </c>
      <c r="C149" s="231" t="n">
        <f>SUM(C144:C147)</f>
        <v>0.0</v>
      </c>
      <c r="D149" s="231" t="n">
        <f>SUM(D144:D147)</f>
        <v>0.0</v>
      </c>
      <c r="E149" s="231" t="n">
        <f>SUM(E144:E147)</f>
        <v>0.0</v>
      </c>
      <c r="F149" s="231" t="n">
        <f>SUM(F144:F147)</f>
        <v>0.0</v>
      </c>
      <c r="G149" s="231" t="n">
        <f>SUM(G144:G147)</f>
        <v>0.0</v>
      </c>
      <c r="H149" s="231" t="n">
        <f>SUM(H144:H147)</f>
        <v>0.0</v>
      </c>
      <c r="I149" s="231" t="n">
        <f>SUM(I144:I147)</f>
        <v>0.0</v>
      </c>
      <c r="J149" s="231" t="n">
        <f>SUM(J144:J147)</f>
        <v>0.0</v>
      </c>
      <c r="K149" s="231" t="n">
        <f>SUM(K144:K147)</f>
        <v>0.0</v>
      </c>
      <c r="L149" s="231" t="n">
        <f>SUM(L144:L147)</f>
        <v>0.0</v>
      </c>
      <c r="M149" s="231" t="n">
        <f>SUM(M144:M147)</f>
        <v>0.0</v>
      </c>
      <c r="N149" s="231" t="n">
        <f>SUM(N144:N147)</f>
        <v>0.0</v>
      </c>
    </row>
    <row r="150">
      <c r="B150" s="222" t="inlineStr">
        <is>
          <t/>
        </is>
      </c>
      <c r="C150" s="222" t="inlineStr">
        <is>
          <t/>
        </is>
      </c>
      <c r="D150" s="222" t="inlineStr">
        <is>
          <t/>
        </is>
      </c>
      <c r="E150" s="222" t="inlineStr">
        <is>
          <t/>
        </is>
      </c>
      <c r="F150" s="222" t="inlineStr">
        <is>
          <t/>
        </is>
      </c>
      <c r="G150" s="222" t="inlineStr">
        <is>
          <t/>
        </is>
      </c>
      <c r="H150" s="222" t="inlineStr">
        <is>
          <t/>
        </is>
      </c>
      <c r="I150" s="222" t="inlineStr">
        <is>
          <t/>
        </is>
      </c>
      <c r="J150" s="222" t="inlineStr">
        <is>
          <t/>
        </is>
      </c>
      <c r="K150" s="222" t="inlineStr">
        <is>
          <t/>
        </is>
      </c>
      <c r="L150" s="222" t="inlineStr">
        <is>
          <t/>
        </is>
      </c>
      <c r="M150" s="222" t="inlineStr">
        <is>
          <t/>
        </is>
      </c>
      <c r="N150" s="222" t="inlineStr">
        <is>
          <t/>
        </is>
      </c>
    </row>
    <row r="151">
      <c r="B151" s="223" t="inlineStr">
        <is>
          <t>Variance (A-B)</t>
        </is>
      </c>
      <c r="C151" s="231" t="n">
        <f>C138-C148</f>
        <v>0.0</v>
      </c>
      <c r="D151" s="231" t="n">
        <f>D138-D148</f>
        <v>0.0</v>
      </c>
      <c r="E151" s="231" t="n">
        <f>E138-E148</f>
        <v>0.0</v>
      </c>
      <c r="F151" s="231" t="n">
        <f>F138-F148</f>
        <v>0.0</v>
      </c>
      <c r="G151" s="231" t="n">
        <f>G138-G148</f>
        <v>0.0</v>
      </c>
      <c r="H151" s="231" t="n">
        <f>H138-H148</f>
        <v>0.0</v>
      </c>
      <c r="I151" s="231" t="n">
        <f>I138-I148</f>
        <v>0.0</v>
      </c>
      <c r="J151" s="231" t="n">
        <f>J138-J148</f>
        <v>0.0</v>
      </c>
      <c r="K151" s="231" t="n">
        <f>K138-K148</f>
        <v>0.0</v>
      </c>
      <c r="L151" s="231" t="n">
        <f>L138-L148</f>
        <v>0.0</v>
      </c>
      <c r="M151" s="231" t="n">
        <f>M138-M148</f>
        <v>0.0</v>
      </c>
      <c r="N151" s="231" t="n">
        <f>N138-N148</f>
        <v>0.0</v>
      </c>
    </row>
    <row r="152">
      <c r="B152" s="219" t="inlineStr">
        <is>
          <t/>
        </is>
      </c>
    </row>
    <row r="153">
</row>
    <row r="154">
</row>
    <row r="155">
</row>
    <row r="156">
      <c r="B156" s="222" t="inlineStr">
        <is>
          <t>Annual BAS</t>
        </is>
      </c>
      <c r="C156" s="219" t="inlineStr">
        <is>
          <t/>
        </is>
      </c>
    </row>
    <row r="157">
      <c r="B157" s="222" t="inlineStr">
        <is>
          <t>As per Lodged BAS</t>
        </is>
      </c>
    </row>
    <row r="158">
      <c r="B158" s="223" t="inlineStr">
        <is>
          <t>Period</t>
        </is>
      </c>
      <c r="C158" s="223" t="inlineStr">
        <is>
          <t>Total Sales (G1)</t>
        </is>
      </c>
      <c r="D158" s="223" t="inlineStr">
        <is>
          <t>Export Sales
(G2)</t>
        </is>
      </c>
      <c r="E158" s="223" t="inlineStr">
        <is>
          <t>Other GST free sales
(G3)</t>
        </is>
      </c>
      <c r="F158" s="223" t="inlineStr">
        <is>
          <t>Capital purchases
(G10)</t>
        </is>
      </c>
      <c r="G158" s="223" t="inlineStr">
        <is>
          <t>Other purchases
(G11)</t>
        </is>
      </c>
      <c r="H158" s="223" t="inlineStr">
        <is>
          <t>GST on Sales (1A)</t>
        </is>
      </c>
      <c r="I158" s="223" t="inlineStr">
        <is>
          <t>Wages (W1)</t>
        </is>
      </c>
      <c r="J158" s="223" t="inlineStr">
        <is>
          <t>PAYG W (4)</t>
        </is>
      </c>
      <c r="K158" s="223" t="inlineStr">
        <is>
          <t>PAYG I (5A)</t>
        </is>
      </c>
      <c r="L158" s="223" t="inlineStr">
        <is>
          <t>FBT Instalment
(6A)</t>
        </is>
      </c>
      <c r="M158" s="223" t="inlineStr">
        <is>
          <t>GST on Purchase (1B)</t>
        </is>
      </c>
      <c r="N158" s="223" t="inlineStr">
        <is>
          <t>Fuel Tax Credit
(7D)</t>
        </is>
      </c>
    </row>
    <row r="159">
      <c r="B159" s="220" t="inlineStr">
        <is>
          <t>Annual</t>
        </is>
      </c>
      <c r="C159" s="224" t="inlineStr">
        <is>
          <t/>
        </is>
      </c>
      <c r="D159" s="224" t="inlineStr">
        <is>
          <t/>
        </is>
      </c>
      <c r="E159" s="224" t="inlineStr">
        <is>
          <t/>
        </is>
      </c>
      <c r="F159" s="224" t="inlineStr">
        <is>
          <t/>
        </is>
      </c>
      <c r="G159" s="224" t="inlineStr">
        <is>
          <t/>
        </is>
      </c>
      <c r="H159" s="224" t="inlineStr">
        <is>
          <t/>
        </is>
      </c>
      <c r="I159" s="224" t="inlineStr">
        <is>
          <t/>
        </is>
      </c>
      <c r="J159" s="224" t="inlineStr">
        <is>
          <t/>
        </is>
      </c>
      <c r="K159" s="224" t="inlineStr">
        <is>
          <t/>
        </is>
      </c>
      <c r="L159" s="224" t="inlineStr">
        <is>
          <t/>
        </is>
      </c>
      <c r="M159" s="224" t="inlineStr">
        <is>
          <t/>
        </is>
      </c>
      <c r="N159" s="224" t="inlineStr">
        <is>
          <t/>
        </is>
      </c>
      <c r="O159" s="219" t="inlineStr">
        <is>
          <t/>
        </is>
      </c>
    </row>
    <row r="160">
      <c r="B160" s="223" t="inlineStr">
        <is>
          <t>Total (A)</t>
        </is>
      </c>
      <c r="C160" s="231" t="n">
        <f>C158</f>
        <v>0.0</v>
      </c>
      <c r="D160" s="231" t="n">
        <f>D158</f>
        <v>0.0</v>
      </c>
      <c r="E160" s="231" t="n">
        <f>E158</f>
        <v>0.0</v>
      </c>
      <c r="F160" s="231" t="n">
        <f>F158</f>
        <v>0.0</v>
      </c>
      <c r="G160" s="231" t="n">
        <f>G158</f>
        <v>0.0</v>
      </c>
      <c r="H160" s="231" t="n">
        <f>H158</f>
        <v>0.0</v>
      </c>
      <c r="I160" s="231" t="n">
        <f>I158</f>
        <v>0.0</v>
      </c>
      <c r="J160" s="231" t="n">
        <f>J158</f>
        <v>0.0</v>
      </c>
      <c r="K160" s="231" t="n">
        <f>K158</f>
        <v>0.0</v>
      </c>
      <c r="L160" s="231" t="n">
        <f>L158</f>
        <v>0.0</v>
      </c>
      <c r="M160" s="231" t="n">
        <f>M158</f>
        <v>0.0</v>
      </c>
      <c r="N160" s="231" t="n">
        <f>N158</f>
        <v>0.0</v>
      </c>
    </row>
    <row r="161">
      <c r="B161" s="222" t="inlineStr">
        <is>
          <t/>
        </is>
      </c>
      <c r="C161" s="222" t="inlineStr">
        <is>
          <t/>
        </is>
      </c>
      <c r="D161" s="222" t="inlineStr">
        <is>
          <t/>
        </is>
      </c>
      <c r="E161" s="222" t="inlineStr">
        <is>
          <t/>
        </is>
      </c>
      <c r="F161" s="222" t="inlineStr">
        <is>
          <t/>
        </is>
      </c>
      <c r="G161" s="222" t="inlineStr">
        <is>
          <t/>
        </is>
      </c>
      <c r="H161" s="222" t="inlineStr">
        <is>
          <t/>
        </is>
      </c>
      <c r="I161" s="222" t="inlineStr">
        <is>
          <t/>
        </is>
      </c>
      <c r="J161" s="222" t="inlineStr">
        <is>
          <t/>
        </is>
      </c>
      <c r="K161" s="222" t="inlineStr">
        <is>
          <t/>
        </is>
      </c>
      <c r="L161" s="222" t="inlineStr">
        <is>
          <t/>
        </is>
      </c>
      <c r="M161" s="222" t="inlineStr">
        <is>
          <t/>
        </is>
      </c>
      <c r="N161" s="222" t="inlineStr">
        <is>
          <t/>
        </is>
      </c>
    </row>
    <row r="162">
      <c r="C162" s="219" t="inlineStr">
        <is>
          <t/>
        </is>
      </c>
    </row>
    <row r="163">
      <c r="B163" s="219" t="inlineStr">
        <is>
          <t/>
        </is>
      </c>
      <c r="C163" s="219" t="inlineStr">
        <is>
          <t/>
        </is>
      </c>
      <c r="D163" s="219" t="inlineStr">
        <is>
          <t/>
        </is>
      </c>
    </row>
    <row r="164">
      <c r="B164" s="222" t="inlineStr">
        <is>
          <t>As per Accounts</t>
        </is>
      </c>
    </row>
    <row r="165">
      <c r="B165" s="223" t="inlineStr">
        <is>
          <t>Period</t>
        </is>
      </c>
      <c r="C165" s="223" t="inlineStr">
        <is>
          <t>Total Sales (G1)</t>
        </is>
      </c>
      <c r="D165" s="223" t="inlineStr">
        <is>
          <t>Export Sales
(G2)</t>
        </is>
      </c>
      <c r="E165" s="223" t="inlineStr">
        <is>
          <t>Other GST free sales
(G3)</t>
        </is>
      </c>
      <c r="F165" s="223" t="inlineStr">
        <is>
          <t>Capital purchases
(G10)</t>
        </is>
      </c>
      <c r="G165" s="223" t="inlineStr">
        <is>
          <t>Other purchases
(G11)</t>
        </is>
      </c>
      <c r="H165" s="223" t="inlineStr">
        <is>
          <t>GST on Sales (1A)</t>
        </is>
      </c>
      <c r="I165" s="223" t="inlineStr">
        <is>
          <t>Wages (W1)</t>
        </is>
      </c>
      <c r="J165" s="223" t="inlineStr">
        <is>
          <t>PAYG W (4)</t>
        </is>
      </c>
      <c r="K165" s="223" t="inlineStr">
        <is>
          <t>PAYG I (5A)</t>
        </is>
      </c>
      <c r="L165" s="223" t="inlineStr">
        <is>
          <t>FBT Instalment
(6A)</t>
        </is>
      </c>
      <c r="M165" s="223" t="inlineStr">
        <is>
          <t>GST on Purchase (1B)</t>
        </is>
      </c>
      <c r="N165" s="223" t="inlineStr">
        <is>
          <t>Fuel Tax Credit
(7D)</t>
        </is>
      </c>
    </row>
    <row r="166">
      <c r="B166" s="220" t="inlineStr">
        <is>
          <t>Annual</t>
        </is>
      </c>
      <c r="C166" s="232" t="inlineStr">
        <is>
          <t/>
        </is>
      </c>
      <c r="D166" s="232" t="inlineStr">
        <is>
          <t/>
        </is>
      </c>
      <c r="E166" s="232" t="inlineStr">
        <is>
          <t/>
        </is>
      </c>
      <c r="F166" s="232" t="inlineStr">
        <is>
          <t/>
        </is>
      </c>
      <c r="G166" s="232" t="inlineStr">
        <is>
          <t/>
        </is>
      </c>
      <c r="H166" s="232" t="inlineStr">
        <is>
          <t/>
        </is>
      </c>
      <c r="I166" s="232" t="inlineStr">
        <is>
          <t/>
        </is>
      </c>
      <c r="J166" s="232" t="inlineStr">
        <is>
          <t/>
        </is>
      </c>
      <c r="K166" s="232" t="inlineStr">
        <is>
          <t/>
        </is>
      </c>
      <c r="L166" s="232" t="inlineStr">
        <is>
          <t/>
        </is>
      </c>
      <c r="M166" s="232" t="inlineStr">
        <is>
          <t/>
        </is>
      </c>
      <c r="N166" s="232" t="inlineStr">
        <is>
          <t/>
        </is>
      </c>
    </row>
    <row r="167">
      <c r="B167" s="223" t="inlineStr">
        <is>
          <t>Total (B)</t>
        </is>
      </c>
      <c r="C167" s="231" t="n">
        <f>C165</f>
        <v>0.0</v>
      </c>
      <c r="D167" s="231" t="n">
        <f>D165</f>
        <v>0.0</v>
      </c>
      <c r="E167" s="231" t="n">
        <f>E165</f>
        <v>0.0</v>
      </c>
      <c r="F167" s="231" t="n">
        <f>F165</f>
        <v>0.0</v>
      </c>
      <c r="G167" s="231" t="n">
        <f>G165</f>
        <v>0.0</v>
      </c>
      <c r="H167" s="231" t="n">
        <f>H165</f>
        <v>0.0</v>
      </c>
      <c r="I167" s="231" t="n">
        <f>I165</f>
        <v>0.0</v>
      </c>
      <c r="J167" s="231" t="n">
        <f>J165</f>
        <v>0.0</v>
      </c>
      <c r="K167" s="231" t="n">
        <f>K165</f>
        <v>0.0</v>
      </c>
      <c r="L167" s="231" t="n">
        <f>L165</f>
        <v>0.0</v>
      </c>
      <c r="M167" s="231" t="n">
        <f>M165</f>
        <v>0.0</v>
      </c>
      <c r="N167" s="231" t="n">
        <f>N165</f>
        <v>0.0</v>
      </c>
    </row>
    <row r="168">
      <c r="B168" s="222" t="inlineStr">
        <is>
          <t/>
        </is>
      </c>
      <c r="C168" s="222" t="inlineStr">
        <is>
          <t/>
        </is>
      </c>
      <c r="D168" s="222" t="inlineStr">
        <is>
          <t/>
        </is>
      </c>
      <c r="E168" s="222" t="inlineStr">
        <is>
          <t/>
        </is>
      </c>
      <c r="F168" s="222" t="inlineStr">
        <is>
          <t/>
        </is>
      </c>
      <c r="G168" s="222" t="inlineStr">
        <is>
          <t/>
        </is>
      </c>
      <c r="H168" s="222" t="inlineStr">
        <is>
          <t/>
        </is>
      </c>
      <c r="I168" s="222" t="inlineStr">
        <is>
          <t/>
        </is>
      </c>
      <c r="J168" s="222" t="inlineStr">
        <is>
          <t/>
        </is>
      </c>
      <c r="K168" s="222" t="inlineStr">
        <is>
          <t/>
        </is>
      </c>
      <c r="L168" s="222" t="inlineStr">
        <is>
          <t/>
        </is>
      </c>
      <c r="M168" s="222" t="inlineStr">
        <is>
          <t/>
        </is>
      </c>
      <c r="N168" s="222" t="inlineStr">
        <is>
          <t/>
        </is>
      </c>
    </row>
    <row r="169">
      <c r="B169" s="223" t="inlineStr">
        <is>
          <t>Variance (A-B)</t>
        </is>
      </c>
      <c r="C169" s="231" t="n">
        <f>C159-C166</f>
        <v>0.0</v>
      </c>
      <c r="D169" s="231" t="n">
        <f>D159-D166</f>
        <v>0.0</v>
      </c>
      <c r="E169" s="231" t="n">
        <f>E159-E166</f>
        <v>0.0</v>
      </c>
      <c r="F169" s="231" t="n">
        <f>F159-F166</f>
        <v>0.0</v>
      </c>
      <c r="G169" s="231" t="n">
        <f>G159-G166</f>
        <v>0.0</v>
      </c>
      <c r="H169" s="231" t="n">
        <f>H159-H166</f>
        <v>0.0</v>
      </c>
      <c r="I169" s="231" t="n">
        <f>I159-I166</f>
        <v>0.0</v>
      </c>
      <c r="J169" s="231" t="n">
        <f>J159-J166</f>
        <v>0.0</v>
      </c>
      <c r="K169" s="231" t="n">
        <f>K159-K166</f>
        <v>0.0</v>
      </c>
      <c r="L169" s="231" t="n">
        <f>L159-L166</f>
        <v>0.0</v>
      </c>
      <c r="M169" s="231" t="n">
        <f>M159-M166</f>
        <v>0.0</v>
      </c>
      <c r="N169" s="231" t="n">
        <f>N159-N166</f>
        <v>0.0</v>
      </c>
    </row>
  </sheetData>
  <mergeCells count="2">
    <mergeCell ref="B3:N5"/>
    <mergeCell ref="B2:N2"/>
  </mergeCells>
  <dataValidations count="3">
    <dataValidation type="list" sqref="C10" allowBlank="true" errorStyle="stop">
      <formula1>"Select,Accrual,Cash"</formula1>
    </dataValidation>
    <dataValidation type="list" sqref="C11" allowBlank="true" errorStyle="stop">
      <formula1>"Select,Monthly,Quarterly,Annual"</formula1>
    </dataValidation>
    <dataValidation type="list" sqref="C9" allowBlank="true" errorStyle="stop">
      <formula1>"Select,Yes,No"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B1:I14"/>
  <sheetViews>
    <sheetView workbookViewId="0" showGridLines="false"/>
  </sheetViews>
  <sheetFormatPr defaultRowHeight="15.0"/>
  <cols>
    <col min="2" max="2" width="24.5703125" customWidth="true"/>
    <col min="3" max="3" width="16.42578125" customWidth="true"/>
    <col min="4" max="4" width="14.28515625" customWidth="true"/>
    <col min="5" max="5" width="12.5703125" customWidth="true"/>
    <col min="6" max="6" width="16.7109375" customWidth="true"/>
    <col min="7" max="7" width="13.7109375" customWidth="true"/>
    <col min="9" max="9" width="26.28515625" customWidth="true"/>
  </cols>
  <sheetData>
    <row r="1">
      <c r="B1" s="234" t="n">
        <f>HYPERLINK("#'Client Summery'!A1", "Back")</f>
        <v>0.0</v>
      </c>
    </row>
    <row r="2">
      <c r="B2" s="235" t="inlineStr">
        <is>
          <t xml:space="preserve">Tony Traders </t>
        </is>
      </c>
      <c r="C2" s="235" t="inlineStr">
        <is>
          <t/>
        </is>
      </c>
      <c r="D2" s="235" t="inlineStr">
        <is>
          <t/>
        </is>
      </c>
      <c r="E2" s="235" t="inlineStr">
        <is>
          <t/>
        </is>
      </c>
      <c r="F2" s="235" t="inlineStr">
        <is>
          <t/>
        </is>
      </c>
      <c r="G2" s="235" t="inlineStr">
        <is>
          <t/>
        </is>
      </c>
    </row>
    <row r="3">
      <c r="B3" s="236" t="inlineStr">
        <is>
          <t>FBT Employee Contribution</t>
        </is>
      </c>
      <c r="C3" s="236" t="inlineStr">
        <is>
          <t/>
        </is>
      </c>
      <c r="D3" s="236" t="inlineStr">
        <is>
          <t/>
        </is>
      </c>
      <c r="E3" s="236" t="inlineStr">
        <is>
          <t/>
        </is>
      </c>
      <c r="F3" s="236" t="inlineStr">
        <is>
          <t/>
        </is>
      </c>
      <c r="G3" s="236" t="inlineStr">
        <is>
          <t/>
        </is>
      </c>
    </row>
    <row r="4">
      <c r="B4" s="236" t="inlineStr">
        <is>
          <t/>
        </is>
      </c>
      <c r="C4" s="236" t="inlineStr">
        <is>
          <t/>
        </is>
      </c>
      <c r="D4" s="236" t="inlineStr">
        <is>
          <t/>
        </is>
      </c>
      <c r="E4" s="236" t="inlineStr">
        <is>
          <t/>
        </is>
      </c>
      <c r="F4" s="236" t="inlineStr">
        <is>
          <t/>
        </is>
      </c>
      <c r="G4" s="236" t="inlineStr">
        <is>
          <t/>
        </is>
      </c>
    </row>
    <row r="5">
      <c r="B5" s="237" t="inlineStr">
        <is>
          <t/>
        </is>
      </c>
      <c r="C5" s="237" t="inlineStr">
        <is>
          <t/>
        </is>
      </c>
      <c r="D5" s="237" t="inlineStr">
        <is>
          <t/>
        </is>
      </c>
      <c r="E5" s="237" t="inlineStr">
        <is>
          <t/>
        </is>
      </c>
      <c r="F5" s="237" t="inlineStr">
        <is>
          <t/>
        </is>
      </c>
      <c r="G5" s="237" t="inlineStr">
        <is>
          <t/>
        </is>
      </c>
    </row>
    <row r="6">
</row>
    <row r="7">
      <c r="B7" s="238" t="inlineStr">
        <is>
          <t>Expense name</t>
        </is>
      </c>
      <c r="C7" s="238" t="inlineStr">
        <is>
          <t>Amount</t>
        </is>
      </c>
      <c r="D7" s="238" t="inlineStr">
        <is>
          <t>Private use %</t>
        </is>
      </c>
      <c r="E7" s="238" t="inlineStr">
        <is>
          <t>Private use</t>
        </is>
      </c>
      <c r="F7" s="238" t="inlineStr">
        <is>
          <t>GST (Yes / No)</t>
        </is>
      </c>
      <c r="G7" s="239" t="inlineStr">
        <is>
          <t>GST on Private use</t>
        </is>
      </c>
      <c r="I7" s="240" t="inlineStr">
        <is>
          <t>Figures derives from</t>
        </is>
      </c>
    </row>
    <row r="8">
      <c r="B8" s="241" t="inlineStr">
        <is>
          <t/>
        </is>
      </c>
      <c r="C8" s="241" t="n">
        <v>12.0</v>
      </c>
      <c r="D8" s="241" t="inlineStr">
        <is>
          <t/>
        </is>
      </c>
      <c r="E8" s="241" t="inlineStr">
        <is>
          <t/>
        </is>
      </c>
      <c r="F8" s="241" t="inlineStr">
        <is>
          <t/>
        </is>
      </c>
      <c r="G8" s="241" t="inlineStr">
        <is>
          <t/>
        </is>
      </c>
      <c r="I8" s="242" t="inlineStr">
        <is>
          <t>From CO Trial Balance</t>
        </is>
      </c>
    </row>
    <row r="9">
      <c r="B9" s="241" t="inlineStr">
        <is>
          <t/>
        </is>
      </c>
      <c r="C9" s="241" t="n">
        <v>12.0</v>
      </c>
      <c r="D9" s="241" t="inlineStr">
        <is>
          <t/>
        </is>
      </c>
      <c r="E9" s="241" t="inlineStr">
        <is>
          <t/>
        </is>
      </c>
      <c r="F9" s="241" t="inlineStr">
        <is>
          <t/>
        </is>
      </c>
      <c r="G9" s="241" t="inlineStr">
        <is>
          <t/>
        </is>
      </c>
      <c r="I9" s="243" t="inlineStr">
        <is>
          <t>From Xero Report</t>
        </is>
      </c>
    </row>
    <row r="10">
      <c r="B10" s="241" t="inlineStr">
        <is>
          <t/>
        </is>
      </c>
      <c r="C10" s="241" t="n">
        <v>12.0</v>
      </c>
      <c r="D10" s="241" t="inlineStr">
        <is>
          <t/>
        </is>
      </c>
      <c r="E10" s="241" t="inlineStr">
        <is>
          <t/>
        </is>
      </c>
      <c r="F10" s="241" t="inlineStr">
        <is>
          <t/>
        </is>
      </c>
      <c r="G10" s="241" t="inlineStr">
        <is>
          <t/>
        </is>
      </c>
      <c r="I10" s="244" t="inlineStr">
        <is>
          <t>From Xero Tax</t>
        </is>
      </c>
    </row>
    <row r="11">
      <c r="B11" s="241" t="inlineStr">
        <is>
          <t/>
        </is>
      </c>
      <c r="C11" s="241" t="n">
        <v>12.0</v>
      </c>
      <c r="D11" s="241" t="inlineStr">
        <is>
          <t/>
        </is>
      </c>
      <c r="E11" s="241" t="inlineStr">
        <is>
          <t/>
        </is>
      </c>
      <c r="F11" s="241" t="inlineStr">
        <is>
          <t/>
        </is>
      </c>
      <c r="G11" s="241" t="inlineStr">
        <is>
          <t/>
        </is>
      </c>
      <c r="I11" s="245" t="inlineStr">
        <is>
          <t>From Attached Document</t>
        </is>
      </c>
    </row>
    <row r="12">
      <c r="B12" s="241" t="inlineStr">
        <is>
          <t/>
        </is>
      </c>
      <c r="C12" s="241" t="n">
        <v>12.0</v>
      </c>
      <c r="D12" s="241" t="inlineStr">
        <is>
          <t/>
        </is>
      </c>
      <c r="E12" s="241" t="inlineStr">
        <is>
          <t/>
        </is>
      </c>
      <c r="F12" s="241" t="inlineStr">
        <is>
          <t/>
        </is>
      </c>
      <c r="G12" s="241" t="inlineStr">
        <is>
          <t/>
        </is>
      </c>
      <c r="I12" s="246" t="inlineStr">
        <is>
          <t>Internal Calculation</t>
        </is>
      </c>
    </row>
    <row r="13">
      <c r="B13" s="247" t="inlineStr">
        <is>
          <t>Total</t>
        </is>
      </c>
      <c r="C13" s="248" t="n">
        <f>SUM(C7:C11)</f>
        <v>0.0</v>
      </c>
      <c r="D13" s="248" t="n">
        <f>SUM(D7:D11)</f>
        <v>0.0</v>
      </c>
      <c r="E13" s="248" t="n">
        <f>SUM(E7:E11)</f>
        <v>0.0</v>
      </c>
      <c r="F13" s="248" t="n">
        <f>SUM(F7:F11)</f>
        <v>0.0</v>
      </c>
      <c r="G13" s="248" t="n">
        <f>SUM(G7:G11)</f>
        <v>0.0</v>
      </c>
      <c r="I13" s="249" t="inlineStr">
        <is>
          <t>Manual</t>
        </is>
      </c>
    </row>
    <row r="14">
</row>
  </sheetData>
  <mergeCells count="2">
    <mergeCell ref="B3:G5"/>
    <mergeCell ref="B2:G2"/>
  </mergeCell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B1:M35"/>
  <sheetViews>
    <sheetView workbookViewId="0" showGridLines="false"/>
  </sheetViews>
  <sheetFormatPr defaultRowHeight="15.0"/>
  <cols>
    <col min="2" max="2" width="32.0" customWidth="true"/>
    <col min="3" max="3" width="12.5546875" customWidth="true"/>
    <col min="4" max="4" width="12.5546875" customWidth="true"/>
    <col min="5" max="5" width="12.5546875" customWidth="true"/>
    <col min="6" max="6" width="12.5546875" customWidth="true"/>
    <col min="7" max="7" width="14.44140625" customWidth="true"/>
    <col min="8" max="8" width="23.6640625" customWidth="true"/>
    <col min="9" max="9" width="12.5546875" customWidth="true"/>
    <col min="10" max="10" width="17.109375" customWidth="true"/>
    <col min="11" max="11" width="13.6640625" customWidth="true"/>
    <col min="13" max="13" width="26.33203125" customWidth="true"/>
  </cols>
  <sheetData>
    <row r="1">
      <c r="B1" s="250" t="n">
        <f>HYPERLINK("#'Client Summery'!A1", "Back")</f>
        <v>0.0</v>
      </c>
    </row>
    <row r="2">
      <c r="B2" s="251" t="inlineStr">
        <is>
          <t>Smith Pty Ltd</t>
        </is>
      </c>
      <c r="C2" s="251" t="inlineStr">
        <is>
          <t/>
        </is>
      </c>
      <c r="D2" s="251" t="inlineStr">
        <is>
          <t/>
        </is>
      </c>
      <c r="E2" s="251" t="inlineStr">
        <is>
          <t/>
        </is>
      </c>
      <c r="F2" s="251" t="inlineStr">
        <is>
          <t/>
        </is>
      </c>
      <c r="G2" s="251" t="inlineStr">
        <is>
          <t/>
        </is>
      </c>
      <c r="H2" s="251" t="inlineStr">
        <is>
          <t/>
        </is>
      </c>
      <c r="I2" s="251" t="inlineStr">
        <is>
          <t/>
        </is>
      </c>
      <c r="J2" s="251" t="inlineStr">
        <is>
          <t/>
        </is>
      </c>
    </row>
    <row r="3">
      <c r="B3" s="252" t="inlineStr">
        <is>
          <t>Bank Reconciliation</t>
        </is>
      </c>
      <c r="C3" s="252" t="inlineStr">
        <is>
          <t/>
        </is>
      </c>
      <c r="D3" s="252" t="inlineStr">
        <is>
          <t/>
        </is>
      </c>
      <c r="E3" s="252" t="inlineStr">
        <is>
          <t/>
        </is>
      </c>
      <c r="F3" s="252" t="inlineStr">
        <is>
          <t/>
        </is>
      </c>
      <c r="G3" s="252" t="inlineStr">
        <is>
          <t/>
        </is>
      </c>
      <c r="H3" s="252" t="inlineStr">
        <is>
          <t/>
        </is>
      </c>
      <c r="I3" s="252" t="inlineStr">
        <is>
          <t/>
        </is>
      </c>
      <c r="J3" s="252" t="inlineStr">
        <is>
          <t/>
        </is>
      </c>
    </row>
    <row r="4">
      <c r="B4" s="252" t="inlineStr">
        <is>
          <t/>
        </is>
      </c>
      <c r="C4" s="252" t="inlineStr">
        <is>
          <t/>
        </is>
      </c>
      <c r="D4" s="252" t="inlineStr">
        <is>
          <t/>
        </is>
      </c>
      <c r="E4" s="252" t="inlineStr">
        <is>
          <t/>
        </is>
      </c>
      <c r="F4" s="252" t="inlineStr">
        <is>
          <t/>
        </is>
      </c>
      <c r="G4" s="252" t="inlineStr">
        <is>
          <t/>
        </is>
      </c>
      <c r="H4" s="252" t="inlineStr">
        <is>
          <t/>
        </is>
      </c>
      <c r="I4" s="252" t="inlineStr">
        <is>
          <t/>
        </is>
      </c>
      <c r="J4" s="252" t="inlineStr">
        <is>
          <t/>
        </is>
      </c>
    </row>
    <row r="5">
      <c r="B5" s="253" t="inlineStr">
        <is>
          <t/>
        </is>
      </c>
      <c r="C5" s="253" t="inlineStr">
        <is>
          <t/>
        </is>
      </c>
      <c r="D5" s="253" t="inlineStr">
        <is>
          <t/>
        </is>
      </c>
      <c r="E5" s="253" t="inlineStr">
        <is>
          <t/>
        </is>
      </c>
      <c r="F5" s="253" t="inlineStr">
        <is>
          <t/>
        </is>
      </c>
      <c r="G5" s="253" t="inlineStr">
        <is>
          <t/>
        </is>
      </c>
      <c r="H5" s="253" t="inlineStr">
        <is>
          <t/>
        </is>
      </c>
      <c r="I5" s="253" t="inlineStr">
        <is>
          <t/>
        </is>
      </c>
      <c r="J5" s="253" t="inlineStr">
        <is>
          <t/>
        </is>
      </c>
    </row>
    <row r="6">
      <c r="F6" s="254" t="inlineStr">
        <is>
          <t/>
        </is>
      </c>
      <c r="G6" s="254" t="inlineStr">
        <is>
          <t/>
        </is>
      </c>
      <c r="H6" s="254" t="inlineStr">
        <is>
          <t/>
        </is>
      </c>
      <c r="I6" s="255" t="inlineStr">
        <is>
          <t/>
        </is>
      </c>
      <c r="M6" s="256" t="inlineStr">
        <is>
          <t>Figures derives from</t>
        </is>
      </c>
    </row>
    <row r="7">
      <c r="B7" s="257" t="inlineStr">
        <is>
          <t>Financial Institute</t>
        </is>
      </c>
      <c r="C7" s="258" t="inlineStr">
        <is>
          <t/>
        </is>
      </c>
      <c r="D7" s="259" t="inlineStr">
        <is>
          <t/>
        </is>
      </c>
      <c r="E7" s="259" t="inlineStr">
        <is>
          <t/>
        </is>
      </c>
      <c r="F7" s="254" t="inlineStr">
        <is>
          <t/>
        </is>
      </c>
      <c r="G7" s="254" t="inlineStr">
        <is>
          <t/>
        </is>
      </c>
      <c r="H7" s="254" t="inlineStr">
        <is>
          <t/>
        </is>
      </c>
      <c r="I7" s="254" t="inlineStr">
        <is>
          <t/>
        </is>
      </c>
      <c r="J7" s="254" t="inlineStr">
        <is>
          <t/>
        </is>
      </c>
      <c r="M7" s="260" t="inlineStr">
        <is>
          <t>From CO Trial Balance</t>
        </is>
      </c>
    </row>
    <row r="8">
      <c r="B8" s="257" t="inlineStr">
        <is>
          <t>Asset Description</t>
        </is>
      </c>
      <c r="C8" s="261" t="inlineStr">
        <is>
          <t>-</t>
        </is>
      </c>
      <c r="D8" s="259" t="inlineStr">
        <is>
          <t/>
        </is>
      </c>
      <c r="E8" s="259" t="inlineStr">
        <is>
          <t/>
        </is>
      </c>
      <c r="F8" s="256" t="inlineStr">
        <is>
          <t/>
        </is>
      </c>
      <c r="M8" s="262" t="inlineStr">
        <is>
          <t>From Xero Report</t>
        </is>
      </c>
    </row>
    <row r="9">
      <c r="B9" s="257" t="inlineStr">
        <is>
          <t>Asset Type</t>
        </is>
      </c>
      <c r="C9" s="258" t="inlineStr">
        <is>
          <t/>
        </is>
      </c>
      <c r="D9" s="259" t="inlineStr">
        <is>
          <t/>
        </is>
      </c>
      <c r="E9" s="259" t="inlineStr">
        <is>
          <t/>
        </is>
      </c>
      <c r="G9" s="263" t="inlineStr">
        <is>
          <t>Journal</t>
        </is>
      </c>
      <c r="H9" s="264" t="inlineStr">
        <is>
          <t/>
        </is>
      </c>
      <c r="I9" s="264" t="inlineStr">
        <is>
          <t/>
        </is>
      </c>
      <c r="J9" s="265" t="inlineStr">
        <is>
          <t/>
        </is>
      </c>
      <c r="M9" s="266" t="inlineStr">
        <is>
          <t>From Xero Tax</t>
        </is>
      </c>
    </row>
    <row r="10">
      <c r="B10" s="267" t="inlineStr">
        <is>
          <t/>
        </is>
      </c>
      <c r="D10" s="268" t="inlineStr">
        <is>
          <t/>
        </is>
      </c>
      <c r="E10" s="268" t="inlineStr">
        <is>
          <t/>
        </is>
      </c>
      <c r="F10" s="256" t="inlineStr">
        <is>
          <t/>
        </is>
      </c>
      <c r="G10" s="269" t="inlineStr">
        <is>
          <t/>
        </is>
      </c>
      <c r="H10" s="269" t="inlineStr">
        <is>
          <t/>
        </is>
      </c>
      <c r="I10" s="269" t="inlineStr">
        <is>
          <t/>
        </is>
      </c>
      <c r="J10" s="269" t="inlineStr">
        <is>
          <t/>
        </is>
      </c>
      <c r="M10" s="270" t="inlineStr">
        <is>
          <t>From Attached Document</t>
        </is>
      </c>
    </row>
    <row r="11">
      <c r="B11" s="271" t="inlineStr">
        <is>
          <t>Particulars</t>
        </is>
      </c>
      <c r="C11" s="272" t="inlineStr">
        <is>
          <t>Exc GST</t>
        </is>
      </c>
      <c r="D11" s="272" t="inlineStr">
        <is>
          <t>GST</t>
        </is>
      </c>
      <c r="E11" s="272" t="inlineStr">
        <is>
          <t>Inc GST</t>
        </is>
      </c>
      <c r="F11" s="256" t="inlineStr">
        <is>
          <t/>
        </is>
      </c>
      <c r="G11" s="273" t="inlineStr">
        <is>
          <t>Date</t>
        </is>
      </c>
      <c r="H11" s="273" t="inlineStr">
        <is>
          <t>Particulars</t>
        </is>
      </c>
      <c r="I11" s="273" t="inlineStr">
        <is>
          <t>DR</t>
        </is>
      </c>
      <c r="J11" s="273" t="inlineStr">
        <is>
          <t>CR</t>
        </is>
      </c>
      <c r="M11" s="274" t="inlineStr">
        <is>
          <t>Internal Calculation</t>
        </is>
      </c>
    </row>
    <row r="12">
      <c r="B12" s="275" t="inlineStr">
        <is>
          <t>Cost of Assets</t>
        </is>
      </c>
      <c r="C12" s="276" t="inlineStr">
        <is>
          <t/>
        </is>
      </c>
      <c r="D12" s="277" t="n">
        <v>0.0</v>
      </c>
      <c r="E12" s="277" t="n">
        <v>0.0</v>
      </c>
      <c r="F12" s="256" t="inlineStr">
        <is>
          <t/>
        </is>
      </c>
      <c r="G12" s="278" t="inlineStr">
        <is>
          <t/>
        </is>
      </c>
      <c r="H12" s="279" t="inlineStr">
        <is>
          <t>Fixed Asset Ac</t>
        </is>
      </c>
      <c r="I12" s="280" t="n">
        <v>0.0</v>
      </c>
      <c r="J12" s="281" t="inlineStr">
        <is>
          <t/>
        </is>
      </c>
      <c r="M12" s="282" t="inlineStr">
        <is>
          <t>Manual</t>
        </is>
      </c>
    </row>
    <row r="13">
      <c r="B13" s="275" t="inlineStr">
        <is>
          <t>Insurance</t>
        </is>
      </c>
      <c r="C13" s="276" t="inlineStr">
        <is>
          <t/>
        </is>
      </c>
      <c r="D13" s="276" t="inlineStr">
        <is>
          <t/>
        </is>
      </c>
      <c r="E13" s="277" t="n">
        <v>0.0</v>
      </c>
      <c r="F13" s="256" t="inlineStr">
        <is>
          <t/>
        </is>
      </c>
      <c r="G13" s="279" t="inlineStr">
        <is>
          <t/>
        </is>
      </c>
      <c r="H13" s="279" t="inlineStr">
        <is>
          <t>GST</t>
        </is>
      </c>
      <c r="I13" s="280" t="n">
        <v>0.0</v>
      </c>
      <c r="J13" s="281" t="inlineStr">
        <is>
          <t/>
        </is>
      </c>
    </row>
    <row r="14">
      <c r="B14" s="275" t="inlineStr">
        <is>
          <t>Registration</t>
        </is>
      </c>
      <c r="C14" s="276" t="inlineStr">
        <is>
          <t/>
        </is>
      </c>
      <c r="D14" s="277" t="n">
        <v>0.0</v>
      </c>
      <c r="E14" s="277" t="n">
        <v>0.0</v>
      </c>
      <c r="F14" s="256" t="inlineStr">
        <is>
          <t/>
        </is>
      </c>
      <c r="G14" s="279" t="inlineStr">
        <is>
          <t/>
        </is>
      </c>
      <c r="H14" s="279" t="inlineStr">
        <is>
          <t>Borrowing Cost</t>
        </is>
      </c>
      <c r="I14" s="280" t="n">
        <v>0.0</v>
      </c>
      <c r="J14" s="281" t="inlineStr">
        <is>
          <t/>
        </is>
      </c>
    </row>
    <row r="15">
      <c r="B15" s="275" t="inlineStr">
        <is>
          <t>Stamp Duty</t>
        </is>
      </c>
      <c r="C15" s="276" t="inlineStr">
        <is>
          <t/>
        </is>
      </c>
      <c r="D15" s="276" t="inlineStr">
        <is>
          <t/>
        </is>
      </c>
      <c r="E15" s="277" t="n">
        <v>0.0</v>
      </c>
      <c r="F15" s="256" t="inlineStr">
        <is>
          <t/>
        </is>
      </c>
      <c r="G15" s="279" t="inlineStr">
        <is>
          <t/>
        </is>
      </c>
      <c r="H15" s="279" t="inlineStr">
        <is>
          <t>Unexpired Interest</t>
        </is>
      </c>
      <c r="I15" s="280" t="n">
        <v>0.0</v>
      </c>
      <c r="J15" s="281" t="inlineStr">
        <is>
          <t/>
        </is>
      </c>
    </row>
    <row r="16">
      <c r="B16" s="275" t="inlineStr">
        <is>
          <t>Other</t>
        </is>
      </c>
      <c r="C16" s="276" t="inlineStr">
        <is>
          <t/>
        </is>
      </c>
      <c r="D16" s="277" t="n">
        <v>0.0</v>
      </c>
      <c r="E16" s="277" t="n">
        <v>0.0</v>
      </c>
      <c r="F16" s="256" t="inlineStr">
        <is>
          <t/>
        </is>
      </c>
      <c r="G16" s="279" t="inlineStr">
        <is>
          <t/>
        </is>
      </c>
      <c r="H16" s="283" t="inlineStr">
        <is>
          <t>To HP Loan Ac</t>
        </is>
      </c>
      <c r="I16" s="281" t="inlineStr">
        <is>
          <t/>
        </is>
      </c>
      <c r="J16" s="280" t="n">
        <v>0.0</v>
      </c>
    </row>
    <row r="17">
      <c r="B17" s="275" t="inlineStr">
        <is>
          <t>Deposit</t>
        </is>
      </c>
      <c r="C17" s="276" t="inlineStr">
        <is>
          <t/>
        </is>
      </c>
      <c r="D17" s="276" t="inlineStr">
        <is>
          <t/>
        </is>
      </c>
      <c r="E17" s="277" t="n">
        <v>0.0</v>
      </c>
      <c r="F17" s="256" t="inlineStr">
        <is>
          <t/>
        </is>
      </c>
      <c r="G17" s="284" t="inlineStr">
        <is>
          <t/>
        </is>
      </c>
      <c r="H17" s="285" t="inlineStr">
        <is>
          <t/>
        </is>
      </c>
      <c r="I17" s="285" t="inlineStr">
        <is>
          <t/>
        </is>
      </c>
      <c r="J17" s="285" t="inlineStr">
        <is>
          <t/>
        </is>
      </c>
    </row>
    <row r="18">
      <c r="B18" s="275" t="inlineStr">
        <is>
          <t>Trade-In Value</t>
        </is>
      </c>
      <c r="C18" s="276" t="inlineStr">
        <is>
          <t/>
        </is>
      </c>
      <c r="D18" s="276" t="inlineStr">
        <is>
          <t/>
        </is>
      </c>
      <c r="E18" s="277" t="n">
        <v>0.0</v>
      </c>
      <c r="F18" s="256" t="inlineStr">
        <is>
          <t/>
        </is>
      </c>
      <c r="G18" s="273" t="inlineStr">
        <is>
          <t>Date</t>
        </is>
      </c>
      <c r="H18" s="273" t="inlineStr">
        <is>
          <t>Particulars</t>
        </is>
      </c>
      <c r="I18" s="273" t="inlineStr">
        <is>
          <t>DR</t>
        </is>
      </c>
      <c r="J18" s="273" t="inlineStr">
        <is>
          <t>CR</t>
        </is>
      </c>
    </row>
    <row r="19">
      <c r="B19" s="275" t="inlineStr">
        <is>
          <t>Finance Charges</t>
        </is>
      </c>
      <c r="C19" s="276" t="inlineStr">
        <is>
          <t/>
        </is>
      </c>
      <c r="D19" s="276" t="inlineStr">
        <is>
          <t/>
        </is>
      </c>
      <c r="E19" s="277" t="n">
        <v>0.0</v>
      </c>
      <c r="F19" s="256" t="inlineStr">
        <is>
          <t/>
        </is>
      </c>
      <c r="G19" s="283" t="inlineStr">
        <is>
          <t>30/06/2019</t>
        </is>
      </c>
      <c r="H19" s="279" t="inlineStr">
        <is>
          <t>Interest Ac</t>
        </is>
      </c>
      <c r="I19" s="280" t="n">
        <v>0.0</v>
      </c>
      <c r="J19" s="281" t="inlineStr">
        <is>
          <t/>
        </is>
      </c>
    </row>
    <row r="20">
      <c r="B20" s="286" t="inlineStr">
        <is>
          <t>Amount Financed</t>
        </is>
      </c>
      <c r="C20" s="287" t="n">
        <f>SUM(C11:C16)</f>
        <v>0.0</v>
      </c>
      <c r="D20" s="287" t="n">
        <f>SUM(D11:D15)-SUM(D16:D17)</f>
        <v>0.0</v>
      </c>
      <c r="E20" s="287" t="n">
        <f>SUM(E11:E15)-SUM(E16:E17)-E18</f>
        <v>0.0</v>
      </c>
      <c r="F20" s="256" t="inlineStr">
        <is>
          <t/>
        </is>
      </c>
      <c r="G20" s="279" t="inlineStr">
        <is>
          <t/>
        </is>
      </c>
      <c r="H20" s="279" t="inlineStr">
        <is>
          <t>To Unexpired Interest</t>
        </is>
      </c>
      <c r="I20" s="281" t="inlineStr">
        <is>
          <t/>
        </is>
      </c>
      <c r="J20" s="280" t="n">
        <v>0.0</v>
      </c>
    </row>
    <row r="21">
      <c r="B21" s="268" t="inlineStr">
        <is>
          <t/>
        </is>
      </c>
      <c r="C21" s="256" t="inlineStr">
        <is>
          <t/>
        </is>
      </c>
      <c r="D21" s="256" t="inlineStr">
        <is>
          <t/>
        </is>
      </c>
      <c r="E21" s="256" t="inlineStr">
        <is>
          <t/>
        </is>
      </c>
      <c r="F21" s="256" t="inlineStr">
        <is>
          <t/>
        </is>
      </c>
      <c r="G21" s="288" t="inlineStr">
        <is>
          <t/>
        </is>
      </c>
      <c r="H21" s="288" t="inlineStr">
        <is>
          <t/>
        </is>
      </c>
      <c r="I21" s="288" t="inlineStr">
        <is>
          <t/>
        </is>
      </c>
      <c r="J21" s="288" t="inlineStr">
        <is>
          <t/>
        </is>
      </c>
    </row>
    <row r="22">
      <c r="B22" s="275" t="inlineStr">
        <is>
          <t>First Payment Date</t>
        </is>
      </c>
      <c r="C22" s="289" t="inlineStr">
        <is>
          <t/>
        </is>
      </c>
      <c r="D22" s="256" t="inlineStr">
        <is>
          <t/>
        </is>
      </c>
      <c r="F22" s="267" t="inlineStr">
        <is>
          <t/>
        </is>
      </c>
      <c r="G22" s="256" t="inlineStr">
        <is>
          <t/>
        </is>
      </c>
      <c r="H22" s="256" t="inlineStr">
        <is>
          <t/>
        </is>
      </c>
      <c r="I22" s="256" t="inlineStr">
        <is>
          <t/>
        </is>
      </c>
      <c r="J22" s="256" t="inlineStr">
        <is>
          <t/>
        </is>
      </c>
    </row>
    <row r="23">
      <c r="B23" s="275" t="inlineStr">
        <is>
          <t>End Date of First Financial Year</t>
        </is>
      </c>
      <c r="C23" s="276" t="inlineStr">
        <is>
          <t/>
        </is>
      </c>
      <c r="D23" s="256" t="inlineStr">
        <is>
          <t/>
        </is>
      </c>
      <c r="F23" s="268" t="inlineStr">
        <is>
          <t/>
        </is>
      </c>
      <c r="G23" s="290" t="inlineStr">
        <is>
          <t>YEARLY SUMMARY</t>
        </is>
      </c>
      <c r="H23" s="291" t="inlineStr">
        <is>
          <t/>
        </is>
      </c>
      <c r="I23" s="291" t="inlineStr">
        <is>
          <t/>
        </is>
      </c>
      <c r="J23" s="291" t="inlineStr">
        <is>
          <t/>
        </is>
      </c>
      <c r="K23" s="292" t="inlineStr">
        <is>
          <t/>
        </is>
      </c>
    </row>
    <row r="24">
      <c r="B24" s="275" t="inlineStr">
        <is>
          <t>Number of Payments</t>
        </is>
      </c>
      <c r="C24" s="276" t="inlineStr">
        <is>
          <t/>
        </is>
      </c>
      <c r="D24" s="256" t="inlineStr">
        <is>
          <t/>
        </is>
      </c>
      <c r="F24" s="256" t="inlineStr">
        <is>
          <t/>
        </is>
      </c>
      <c r="G24" s="293" t="inlineStr">
        <is>
          <t>Years</t>
        </is>
      </c>
      <c r="H24" s="273" t="inlineStr">
        <is>
          <t>Interest</t>
        </is>
      </c>
      <c r="I24" s="273" t="inlineStr">
        <is>
          <t>Principal</t>
        </is>
      </c>
      <c r="J24" s="273" t="inlineStr">
        <is>
          <t>Unexp Interest</t>
        </is>
      </c>
      <c r="K24" s="273" t="inlineStr">
        <is>
          <t>Balance</t>
        </is>
      </c>
    </row>
    <row r="25">
      <c r="B25" s="275" t="inlineStr">
        <is>
          <t>Number of years in Loan</t>
        </is>
      </c>
      <c r="C25" s="276" t="inlineStr">
        <is>
          <t/>
        </is>
      </c>
      <c r="D25" s="256" t="inlineStr">
        <is>
          <t/>
        </is>
      </c>
      <c r="F25" s="256" t="inlineStr">
        <is>
          <t/>
        </is>
      </c>
      <c r="G25" s="294" t="n">
        <v>2015.0</v>
      </c>
      <c r="H25" s="295" t="n">
        <f>SUMIFS(#REF!,#REF!,"&gt;="&amp;DATE(YEAR(G24)-1,6,30),#REF!,"&lt;="&amp;DATE(YEAR(G24),6,30))</f>
        <v>0.0</v>
      </c>
      <c r="I25" s="295" t="n">
        <f>+E19-SUMIFS(#REF!,#REF!,"&gt;="&amp;DATE(YEAR(G24)-1,6,30),#REF!,"&lt;="&amp;DATE(YEAR(G24),6,30))</f>
        <v>0.0</v>
      </c>
      <c r="J25" s="295" t="n">
        <f>$C$30-H24</f>
        <v>0.0</v>
      </c>
      <c r="K25" s="295" t="n">
        <f>I24+J24</f>
        <v>0.0</v>
      </c>
    </row>
    <row r="26">
      <c r="B26" s="275" t="inlineStr">
        <is>
          <t>Number of Payments in year</t>
        </is>
      </c>
      <c r="C26" s="276" t="inlineStr">
        <is>
          <t/>
        </is>
      </c>
      <c r="D26" s="256" t="inlineStr">
        <is>
          <t/>
        </is>
      </c>
      <c r="F26" s="256" t="inlineStr">
        <is>
          <t/>
        </is>
      </c>
      <c r="G26" s="294" t="n">
        <v>2016.0</v>
      </c>
      <c r="H26" s="295" t="n">
        <f>SUMIFS(#REF!,#REF!,"&gt;="&amp;DATE(YEAR(G25)-1,6,30),#REF!,"&lt;="&amp;DATE(YEAR(G25),6,30))</f>
        <v>0.0</v>
      </c>
      <c r="I26" s="295" t="n">
        <f>+I24-SUMIFS(#REF!,#REF!,"&gt;="&amp;DATE(YEAR(F23)-1,6,30),#REF!,"&lt;="&amp;DATE(YEAR(F23),6,30))</f>
        <v>0.0</v>
      </c>
      <c r="J26" s="295" t="n">
        <f>$C$30-H25</f>
        <v>0.0</v>
      </c>
      <c r="K26" s="295" t="n">
        <f>I25+J25</f>
        <v>0.0</v>
      </c>
    </row>
    <row r="27">
      <c r="B27" s="275" t="inlineStr">
        <is>
          <t>Payment mode</t>
        </is>
      </c>
      <c r="C27" s="276" t="inlineStr">
        <is>
          <t/>
        </is>
      </c>
      <c r="D27" s="256" t="inlineStr">
        <is>
          <t/>
        </is>
      </c>
      <c r="F27" s="256" t="inlineStr">
        <is>
          <t/>
        </is>
      </c>
      <c r="G27" s="294" t="n">
        <v>2017.0</v>
      </c>
      <c r="H27" s="295" t="n">
        <f>SUMIFS(#REF!,#REF!,"&gt;="&amp;DATE(YEAR(G26)-1,6,30),#REF!,"&lt;="&amp;DATE(YEAR(G26),6,30))</f>
        <v>0.0</v>
      </c>
      <c r="I27" s="295" t="n">
        <f>+I25-SUMIFS(#REF!,#REF!,"&gt;="&amp;DATE(YEAR(F24)-1,6,30),#REF!,"&lt;="&amp;DATE(YEAR(F24),6,30))</f>
        <v>0.0</v>
      </c>
      <c r="J27" s="295" t="n">
        <f>$C$30-H26</f>
        <v>0.0</v>
      </c>
      <c r="K27" s="295" t="n">
        <f>I26+J26</f>
        <v>0.0</v>
      </c>
    </row>
    <row r="28">
      <c r="B28" s="275" t="inlineStr">
        <is>
          <t>Instalment Amount</t>
        </is>
      </c>
      <c r="C28" s="276" t="inlineStr">
        <is>
          <t/>
        </is>
      </c>
      <c r="D28" s="256" t="inlineStr">
        <is>
          <t/>
        </is>
      </c>
      <c r="F28" s="256" t="inlineStr">
        <is>
          <t/>
        </is>
      </c>
      <c r="G28" s="294" t="n">
        <v>2018.0</v>
      </c>
      <c r="H28" s="295" t="n">
        <f>SUMIFS(#REF!,#REF!,"&gt;="&amp;DATE(YEAR(G27)-1,6,30),#REF!,"&lt;="&amp;DATE(YEAR(G27),6,30))</f>
        <v>0.0</v>
      </c>
      <c r="I28" s="295" t="n">
        <f>+I26-SUMIFS(#REF!,#REF!,"&gt;="&amp;DATE(YEAR(F25)-1,6,30),#REF!,"&lt;="&amp;DATE(YEAR(F25),6,30))</f>
        <v>0.0</v>
      </c>
      <c r="J28" s="295" t="n">
        <f>$C$30-H27</f>
        <v>0.0</v>
      </c>
      <c r="K28" s="295" t="n">
        <f>I27+J27</f>
        <v>0.0</v>
      </c>
    </row>
    <row r="29">
      <c r="B29" s="275" t="inlineStr">
        <is>
          <t>Residual Value</t>
        </is>
      </c>
      <c r="C29" s="276" t="inlineStr">
        <is>
          <t/>
        </is>
      </c>
      <c r="D29" s="256" t="inlineStr">
        <is>
          <t/>
        </is>
      </c>
      <c r="F29" s="256" t="inlineStr">
        <is>
          <t/>
        </is>
      </c>
      <c r="G29" s="294" t="n">
        <v>2019.0</v>
      </c>
      <c r="H29" s="295" t="n">
        <f>SUMIFS(#REF!,#REF!,"&gt;="&amp;DATE(YEAR(G28)-1,6,30),#REF!,"&lt;="&amp;DATE(YEAR(G28),6,30))</f>
        <v>0.0</v>
      </c>
      <c r="I29" s="295" t="n">
        <f>+I27-SUMIFS(#REF!,#REF!,"&gt;="&amp;DATE(YEAR(F26)-1,6,30),#REF!,"&lt;="&amp;DATE(YEAR(F26),6,30))</f>
        <v>0.0</v>
      </c>
      <c r="J29" s="295" t="n">
        <f>$C$30-H28</f>
        <v>0.0</v>
      </c>
      <c r="K29" s="295" t="n">
        <f>I28+J28</f>
        <v>0.0</v>
      </c>
    </row>
    <row r="30">
      <c r="B30" s="275" t="inlineStr">
        <is>
          <t>Implied Interest Rate</t>
        </is>
      </c>
      <c r="C30" s="276" t="inlineStr">
        <is>
          <t/>
        </is>
      </c>
      <c r="D30" s="256" t="inlineStr">
        <is>
          <t/>
        </is>
      </c>
      <c r="F30" s="256" t="inlineStr">
        <is>
          <t/>
        </is>
      </c>
      <c r="G30" s="294" t="n">
        <v>2020.0</v>
      </c>
      <c r="H30" s="295" t="n">
        <f>SUMIFS(#REF!,#REF!,"&gt;="&amp;DATE(YEAR(G29)-1,6,30),#REF!,"&lt;="&amp;DATE(YEAR(G29),6,30))</f>
        <v>0.0</v>
      </c>
      <c r="I30" s="295" t="n">
        <f>+I28-SUMIFS(#REF!,#REF!,"&gt;="&amp;DATE(YEAR(F27)-1,6,30),#REF!,"&lt;="&amp;DATE(YEAR(F27),6,30))</f>
        <v>0.0</v>
      </c>
      <c r="J30" s="295" t="n">
        <f>$C$30-H29</f>
        <v>0.0</v>
      </c>
      <c r="K30" s="295" t="n">
        <f>I29+J29</f>
        <v>0.0</v>
      </c>
    </row>
    <row r="31">
      <c r="B31" s="275" t="inlineStr">
        <is>
          <t>Interest Amount</t>
        </is>
      </c>
      <c r="C31" s="276" t="inlineStr">
        <is>
          <t/>
        </is>
      </c>
      <c r="D31" s="256" t="inlineStr">
        <is>
          <t/>
        </is>
      </c>
      <c r="F31" s="256" t="inlineStr">
        <is>
          <t/>
        </is>
      </c>
      <c r="G31" s="296" t="inlineStr">
        <is>
          <t/>
        </is>
      </c>
      <c r="H31" s="287" t="n">
        <f>SUM(H24:H29)</f>
        <v>0.0</v>
      </c>
      <c r="I31" s="287" t="n">
        <f>SUM(I24:I29)</f>
        <v>0.0</v>
      </c>
      <c r="J31" s="287" t="n">
        <f>SUM(J24:J29)</f>
        <v>0.0</v>
      </c>
      <c r="K31" s="287" t="n">
        <f>SUM(K24:K29)</f>
        <v>0.0</v>
      </c>
    </row>
    <row r="32">
      <c r="B32" s="297" t="inlineStr">
        <is>
          <t>Cost for Depreciation</t>
        </is>
      </c>
      <c r="C32" s="298" t="n">
        <f>SUM(E11:E15)</f>
        <v>0.0</v>
      </c>
      <c r="D32" s="256" t="inlineStr">
        <is>
          <t/>
        </is>
      </c>
      <c r="F32" s="256" t="inlineStr">
        <is>
          <t/>
        </is>
      </c>
      <c r="G32" s="256" t="inlineStr">
        <is>
          <t/>
        </is>
      </c>
      <c r="H32" s="255" t="inlineStr">
        <is>
          <t/>
        </is>
      </c>
      <c r="I32" s="256" t="inlineStr">
        <is>
          <t/>
        </is>
      </c>
      <c r="J32" s="256" t="inlineStr">
        <is>
          <t/>
        </is>
      </c>
    </row>
    <row r="33">
      <c r="B33" s="284" t="inlineStr">
        <is>
          <t/>
        </is>
      </c>
      <c r="C33" s="284" t="inlineStr">
        <is>
          <t/>
        </is>
      </c>
      <c r="D33" s="256" t="inlineStr">
        <is>
          <t/>
        </is>
      </c>
      <c r="F33" s="256" t="inlineStr">
        <is>
          <t/>
        </is>
      </c>
      <c r="G33" s="256" t="inlineStr">
        <is>
          <t/>
        </is>
      </c>
      <c r="H33" s="256" t="inlineStr">
        <is>
          <t/>
        </is>
      </c>
      <c r="I33" s="256" t="inlineStr">
        <is>
          <t/>
        </is>
      </c>
      <c r="J33" s="256" t="inlineStr">
        <is>
          <t/>
        </is>
      </c>
    </row>
    <row r="34">
      <c r="B34" s="299" t="inlineStr">
        <is>
          <t>Cost for FBT Purpose</t>
        </is>
      </c>
      <c r="C34" s="300" t="n">
        <f>C31</f>
        <v>0.0</v>
      </c>
      <c r="D34" s="256" t="inlineStr">
        <is>
          <t/>
        </is>
      </c>
      <c r="F34" s="256" t="inlineStr">
        <is>
          <t/>
        </is>
      </c>
      <c r="G34" s="256" t="inlineStr">
        <is>
          <t/>
        </is>
      </c>
      <c r="H34" s="256" t="inlineStr">
        <is>
          <t/>
        </is>
      </c>
      <c r="I34" s="256" t="inlineStr">
        <is>
          <t/>
        </is>
      </c>
      <c r="J34" s="256" t="inlineStr">
        <is>
          <t/>
        </is>
      </c>
    </row>
    <row r="35">
</row>
  </sheetData>
  <mergeCells count="9">
    <mergeCell ref="G23:K23"/>
    <mergeCell ref="B2:J2"/>
    <mergeCell ref="B3:J5"/>
    <mergeCell ref="G21:J21"/>
    <mergeCell ref="C7:E7"/>
    <mergeCell ref="C8:E8"/>
    <mergeCell ref="G9:J9"/>
    <mergeCell ref="C9:E9"/>
    <mergeCell ref="G17:J17"/>
  </mergeCell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B1:L25"/>
  <sheetViews>
    <sheetView workbookViewId="0" showGridLines="false"/>
  </sheetViews>
  <sheetFormatPr defaultRowHeight="15.0"/>
  <cols>
    <col min="2" max="2" width="76.6640625" customWidth="true"/>
    <col min="3" max="3" width="12.5546875" customWidth="true"/>
    <col min="4" max="4" width="2.6640625" customWidth="true"/>
    <col min="5" max="5" width="28.109375" customWidth="true"/>
    <col min="6" max="6" width="12.5546875" customWidth="true"/>
    <col min="7" max="7" width="12.5546875" customWidth="true"/>
    <col min="8" max="8" width="12.5546875" customWidth="true"/>
    <col min="9" max="9" width="12.5546875" customWidth="true"/>
    <col min="10" max="10" width="12.5546875" customWidth="true"/>
    <col min="11" max="11" width="12.5546875" customWidth="true"/>
    <col min="12" max="12" width="12.5546875" customWidth="true"/>
  </cols>
  <sheetData>
    <row r="1">
      <c r="B1" s="301" t="n">
        <f>HYPERLINK("#'Client Summery'!A1", "Back")</f>
        <v>0.0</v>
      </c>
    </row>
    <row r="2">
      <c r="B2" s="302" t="inlineStr">
        <is>
          <t xml:space="preserve">Tony Traders </t>
        </is>
      </c>
      <c r="C2" s="302" t="inlineStr">
        <is>
          <t/>
        </is>
      </c>
    </row>
    <row r="3">
      <c r="B3" s="303" t="inlineStr">
        <is>
          <t>ITA Reconciliation</t>
        </is>
      </c>
      <c r="C3" s="303" t="inlineStr">
        <is>
          <t/>
        </is>
      </c>
    </row>
    <row r="4">
      <c r="B4" s="303" t="inlineStr">
        <is>
          <t/>
        </is>
      </c>
      <c r="C4" s="303" t="inlineStr">
        <is>
          <t/>
        </is>
      </c>
    </row>
    <row r="5">
      <c r="B5" s="304" t="inlineStr">
        <is>
          <t/>
        </is>
      </c>
      <c r="C5" s="304" t="inlineStr">
        <is>
          <t/>
        </is>
      </c>
    </row>
    <row r="6">
</row>
    <row r="7">
      <c r="B7" s="305" t="inlineStr">
        <is>
          <t>Particular</t>
        </is>
      </c>
      <c r="C7" s="306" t="inlineStr">
        <is>
          <t>Amount</t>
        </is>
      </c>
      <c r="E7" s="307" t="inlineStr">
        <is>
          <t>Figures derives from</t>
        </is>
      </c>
    </row>
    <row r="8">
      <c r="B8" s="308" t="inlineStr">
        <is>
          <t/>
        </is>
      </c>
      <c r="C8" s="309" t="inlineStr">
        <is>
          <t/>
        </is>
      </c>
      <c r="D8" s="307" t="inlineStr">
        <is>
          <t/>
        </is>
      </c>
      <c r="E8" s="310" t="inlineStr">
        <is>
          <t>From CO Trial Balance</t>
        </is>
      </c>
    </row>
    <row r="9">
      <c r="B9" s="311" t="inlineStr">
        <is>
          <t>Balance as per Income tax Account (ATO Doc) as on 30th June</t>
        </is>
      </c>
      <c r="C9" s="312" t="inlineStr">
        <is>
          <t/>
        </is>
      </c>
      <c r="E9" s="313" t="inlineStr">
        <is>
          <t>From Xero Report</t>
        </is>
      </c>
    </row>
    <row r="10">
      <c r="B10" s="311" t="inlineStr">
        <is>
          <t/>
        </is>
      </c>
      <c r="C10" s="314" t="inlineStr">
        <is>
          <t/>
        </is>
      </c>
      <c r="E10" s="315" t="inlineStr">
        <is>
          <t>From Xero Tax</t>
        </is>
      </c>
    </row>
    <row r="11">
      <c r="B11" s="311" t="inlineStr">
        <is>
          <t>Add:</t>
        </is>
      </c>
      <c r="C11" s="314" t="inlineStr">
        <is>
          <t/>
        </is>
      </c>
      <c r="E11" s="316" t="inlineStr">
        <is>
          <t>From Attached Document</t>
        </is>
      </c>
    </row>
    <row r="12">
      <c r="B12" s="311" t="inlineStr">
        <is>
          <t>Tax Liability reflected after 30th June for the current year and earlier years</t>
        </is>
      </c>
      <c r="C12" s="312" t="inlineStr">
        <is>
          <t/>
        </is>
      </c>
      <c r="E12" s="317" t="inlineStr">
        <is>
          <t>Internal Calculation</t>
        </is>
      </c>
    </row>
    <row r="13">
      <c r="B13" s="311" t="inlineStr">
        <is>
          <t>Income Tax Liability for the current year tax return</t>
        </is>
      </c>
      <c r="C13" s="314" t="inlineStr">
        <is>
          <t/>
        </is>
      </c>
      <c r="E13" s="318" t="inlineStr">
        <is>
          <t>Manual</t>
        </is>
      </c>
    </row>
    <row r="14">
      <c r="B14" s="311" t="inlineStr">
        <is>
          <t/>
        </is>
      </c>
      <c r="C14" s="314" t="inlineStr">
        <is>
          <t/>
        </is>
      </c>
    </row>
    <row r="15">
      <c r="B15" s="319" t="inlineStr">
        <is>
          <t>Income Tax Account balance (A)</t>
        </is>
      </c>
      <c r="C15" s="320" t="n">
        <f>C8+C11+C12</f>
        <v>0.0</v>
      </c>
    </row>
    <row r="16">
      <c r="B16" s="311" t="inlineStr">
        <is>
          <t/>
        </is>
      </c>
      <c r="C16" s="314" t="inlineStr">
        <is>
          <t/>
        </is>
      </c>
    </row>
    <row r="17">
      <c r="B17" s="311" t="inlineStr">
        <is>
          <t>Income tax account balance as per accounts (B)</t>
        </is>
      </c>
      <c r="C17" s="321" t="n">
        <v>0.0</v>
      </c>
    </row>
    <row r="18">
      <c r="B18" s="311" t="inlineStr">
        <is>
          <t/>
        </is>
      </c>
      <c r="C18" s="314" t="inlineStr">
        <is>
          <t/>
        </is>
      </c>
    </row>
    <row r="19">
      <c r="B19" s="319" t="inlineStr">
        <is>
          <t>Variance (A-B)</t>
        </is>
      </c>
      <c r="C19" s="320" t="n">
        <f>C14-C16</f>
        <v>0.0</v>
      </c>
    </row>
    <row r="20">
      <c r="B20" s="311" t="inlineStr">
        <is>
          <t/>
        </is>
      </c>
      <c r="C20" s="314" t="inlineStr">
        <is>
          <t/>
        </is>
      </c>
    </row>
    <row r="21">
      <c r="B21" s="311" t="inlineStr">
        <is>
          <t>Opening balance difference</t>
        </is>
      </c>
      <c r="C21" s="322" t="inlineStr">
        <is>
          <t/>
        </is>
      </c>
    </row>
    <row r="22">
      <c r="B22" s="311" t="inlineStr">
        <is>
          <t>Other - Income Tax Provision for FY 2023 entry Pending</t>
        </is>
      </c>
      <c r="C22" s="322" t="inlineStr">
        <is>
          <t/>
        </is>
      </c>
    </row>
    <row r="23">
      <c r="B23" s="311" t="inlineStr">
        <is>
          <t/>
        </is>
      </c>
      <c r="C23" s="311" t="inlineStr">
        <is>
          <t/>
        </is>
      </c>
    </row>
    <row r="24">
      <c r="B24" s="323" t="inlineStr">
        <is>
          <t>Final variance</t>
        </is>
      </c>
      <c r="C24" s="324" t="n">
        <f>C18-SUM(C20:C22)</f>
        <v>0.0</v>
      </c>
      <c r="D24" s="325" t="inlineStr">
        <is>
          <t/>
        </is>
      </c>
      <c r="E24" s="325" t="inlineStr">
        <is>
          <t/>
        </is>
      </c>
      <c r="F24" s="325" t="inlineStr">
        <is>
          <t/>
        </is>
      </c>
      <c r="G24" s="325" t="inlineStr">
        <is>
          <t/>
        </is>
      </c>
      <c r="H24" s="326" t="inlineStr">
        <is>
          <t/>
        </is>
      </c>
      <c r="I24" s="326" t="inlineStr">
        <is>
          <t/>
        </is>
      </c>
      <c r="J24" s="326" t="inlineStr">
        <is>
          <t/>
        </is>
      </c>
      <c r="K24" s="326" t="inlineStr">
        <is>
          <t/>
        </is>
      </c>
      <c r="L24" s="326" t="inlineStr">
        <is>
          <t/>
        </is>
      </c>
    </row>
    <row r="25">
</row>
  </sheetData>
  <mergeCells count="3">
    <mergeCell ref="G24:L24"/>
    <mergeCell ref="B3:C5"/>
    <mergeCell ref="B2:C2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2024-05-02T13:30:11Z</dcterms:created>
  <dc:creator>Apache POI</dc:creator>
</cp:coreProperties>
</file>