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6DA1EECE-17C4-41B7-9139-448E31FE170A}" xr6:coauthVersionLast="47" xr6:coauthVersionMax="47" xr10:uidLastSave="{00000000-0000-0000-0000-000000000000}"/>
  <bookViews>
    <workbookView xWindow="-120" yWindow="-120" windowWidth="27870" windowHeight="16440" xr2:uid="{00000000-000D-0000-FFFF-FFFF00000000}"/>
  </bookViews>
  <sheets>
    <sheet name="1" sheetId="2" r:id="rId1"/>
    <sheet name="2" sheetId="3" r:id="rId2"/>
    <sheet name="3" sheetId="7" r:id="rId3"/>
    <sheet name="4 - problem" sheetId="8" r:id="rId4"/>
    <sheet name="5 - problem" sheetId="5" r:id="rId5"/>
    <sheet name="6" sheetId="6" r:id="rId6"/>
  </sheets>
  <definedNames>
    <definedName name="_xlnm.Print_Area" localSheetId="0">'1'!$A$1:$K$42</definedName>
    <definedName name="_xlnm.Print_Area" localSheetId="1">'2'!$A$1:$J$43</definedName>
    <definedName name="_xlnm.Print_Area" localSheetId="2">'3'!$A$1:$J$49</definedName>
    <definedName name="_xlnm.Print_Area" localSheetId="5">'6'!$A$1:$I$54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8" l="1"/>
  <c r="I40" i="7"/>
  <c r="I37" i="8" l="1"/>
  <c r="I37" i="7"/>
  <c r="I40" i="3" l="1"/>
  <c r="I40" i="2"/>
  <c r="I37" i="3"/>
  <c r="I37" i="2"/>
  <c r="H4" i="8" l="1"/>
  <c r="H4" i="7"/>
  <c r="H4" i="3"/>
  <c r="H4" i="2"/>
  <c r="K32" i="7" l="1"/>
  <c r="K31" i="7"/>
  <c r="K30" i="7"/>
  <c r="K27" i="7"/>
  <c r="K26" i="7"/>
  <c r="K25" i="7"/>
  <c r="K24" i="7"/>
  <c r="K23" i="7"/>
  <c r="K22" i="7"/>
  <c r="K21" i="7"/>
  <c r="K20" i="7"/>
  <c r="K17" i="7"/>
  <c r="K16" i="7"/>
  <c r="K15" i="7"/>
  <c r="K12" i="7"/>
  <c r="K11" i="7"/>
  <c r="K8" i="7"/>
  <c r="K7" i="7"/>
  <c r="K32" i="3"/>
  <c r="K31" i="3"/>
  <c r="K30" i="3"/>
  <c r="K27" i="3"/>
  <c r="K26" i="3"/>
  <c r="K25" i="3"/>
  <c r="K24" i="3"/>
  <c r="K23" i="3"/>
  <c r="K22" i="3"/>
  <c r="K21" i="3"/>
  <c r="K20" i="3"/>
  <c r="K17" i="3"/>
  <c r="K16" i="3"/>
  <c r="K15" i="3"/>
  <c r="K12" i="3"/>
  <c r="K11" i="3"/>
  <c r="K8" i="3"/>
  <c r="K7" i="3"/>
  <c r="K32" i="2"/>
  <c r="K31" i="2"/>
  <c r="K30" i="2"/>
  <c r="K27" i="2"/>
  <c r="K26" i="2"/>
  <c r="K25" i="2"/>
  <c r="K24" i="2"/>
  <c r="K23" i="2"/>
  <c r="K22" i="2"/>
  <c r="K21" i="2"/>
  <c r="K20" i="2"/>
  <c r="K17" i="2"/>
  <c r="K16" i="2"/>
  <c r="K15" i="2"/>
  <c r="K12" i="2"/>
  <c r="K11" i="2"/>
  <c r="K8" i="2"/>
  <c r="K7" i="2"/>
  <c r="K8" i="8" l="1"/>
  <c r="K11" i="8"/>
  <c r="K12" i="8"/>
  <c r="K15" i="8"/>
  <c r="K16" i="8"/>
  <c r="K17" i="8"/>
  <c r="K20" i="8"/>
  <c r="K21" i="8"/>
  <c r="K22" i="8"/>
  <c r="K23" i="8"/>
  <c r="K24" i="8"/>
  <c r="K25" i="8"/>
  <c r="K26" i="8"/>
  <c r="K27" i="8"/>
  <c r="K30" i="8"/>
  <c r="K31" i="8"/>
  <c r="K32" i="8"/>
  <c r="K7" i="8"/>
  <c r="I34" i="2" l="1"/>
  <c r="I38" i="2" s="1"/>
  <c r="I34" i="3"/>
  <c r="I34" i="7"/>
  <c r="I34" i="8"/>
  <c r="I26" i="5" l="1"/>
  <c r="K34" i="8"/>
  <c r="I38" i="8"/>
  <c r="K34" i="7"/>
  <c r="I38" i="7"/>
  <c r="K34" i="3"/>
  <c r="I38" i="3"/>
  <c r="K34" i="2"/>
  <c r="I17" i="5"/>
  <c r="I6" i="5"/>
  <c r="I33" i="5" l="1"/>
  <c r="I49" i="5" l="1"/>
  <c r="I52" i="6"/>
  <c r="I40" i="5"/>
  <c r="I36" i="5" l="1"/>
  <c r="I34" i="6"/>
  <c r="I14" i="5"/>
  <c r="I23" i="5" l="1"/>
  <c r="I19" i="6"/>
  <c r="I50" i="6"/>
  <c r="I48" i="5" l="1"/>
  <c r="I51" i="6"/>
</calcChain>
</file>

<file path=xl/sharedStrings.xml><?xml version="1.0" encoding="utf-8"?>
<sst xmlns="http://schemas.openxmlformats.org/spreadsheetml/2006/main" count="46" uniqueCount="13">
  <si>
    <t>אומגה קרן השתלמות</t>
  </si>
  <si>
    <t>תאור</t>
  </si>
  <si>
    <t>אלפי ש''ח</t>
  </si>
  <si>
    <t>גבול צד שמאל של טבלה מס 1 סוף מידע</t>
  </si>
  <si>
    <t>תחילת טבלה</t>
  </si>
  <si>
    <t>גבול תחתון של הטבלה סוף מידע</t>
  </si>
  <si>
    <t>גבול צד ימין של הטבלה סוף מידע</t>
  </si>
  <si>
    <t>שיעור מתוך היקף הנכסים הממוצעים</t>
  </si>
  <si>
    <t xml:space="preserve">נספח 1 - אומגה קרן השתלמות אג"ח עד 15% מניות-  סך התשלומים ששולמו בעד כל סוג של הוצאה ישירה לתקופה שהסתיימה ב- </t>
  </si>
  <si>
    <t xml:space="preserve">נספח 1 - אומגה קרן השתלמות אג"ח עד 25% מניות-  סך התשלומים ששולמו בעד כל סוג של הוצאה ישירה לתקופה שהסתיימה ב-  </t>
  </si>
  <si>
    <t xml:space="preserve"> </t>
  </si>
  <si>
    <t>נספח 2 - אומגה קרן השתלמות -  פרוט עמלות והוצאות לתקופה שהסתיימה ב- 30/12/2021</t>
  </si>
  <si>
    <t>נספח 3 - אומגה קרן השתלמות -  פרוט עמלות ניהול חיצוני לתקופה שהסתיימה ב- 30/12/2021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</si>
</sst>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#,##0;\(#,##0\)"/>
    <numFmt numFmtId="165" formatCode="#,##0.00;\(#,##0.00\)"/>
    <numFmt numFmtId="166" formatCode="#,##0.000"/>
    <numFmt numFmtId="167" formatCode="#,##0.0000000000000"/>
    <numFmt numFmtId="168" formatCode="_(* #,##0.00_);_(* \(#,##0.00\);_(* &quot;-&quot;??_);_(@_)"/>
    <numFmt numFmtId="169" formatCode="&quot;?&quot;#,##0.00;[Red]&quot;?&quot;\-#,##0.00"/>
    <numFmt numFmtId="171" formatCode="_ * #,##0.0000_ ;_ * \-#,##0.0000_ ;_ * &quot;-&quot;??_ ;_ @_ 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2"/>
      <color indexed="8"/>
      <name val="Arial"/>
      <family val="2"/>
      <charset val="177"/>
    </font>
    <font>
      <b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theme="3"/>
      <name val="Cambria"/>
      <family val="2"/>
      <charset val="177"/>
      <scheme val="major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  <charset val="177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0">
    <xf numFmtId="0" fontId="0" fillId="0" borderId="0"/>
    <xf numFmtId="43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Protection="0"/>
    <xf numFmtId="169" fontId="13" fillId="0" borderId="0" applyFont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3" fontId="13" fillId="0" borderId="0" applyFont="0" applyFill="0" applyProtection="0"/>
    <xf numFmtId="13" fontId="13" fillId="0" borderId="0" applyFont="0" applyFill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6" fillId="5" borderId="10" applyNumberFormat="0" applyFont="0" applyAlignment="0" applyProtection="0"/>
    <xf numFmtId="0" fontId="12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5" borderId="10" applyNumberFormat="0" applyFont="0" applyAlignment="0" applyProtection="0"/>
    <xf numFmtId="9" fontId="13" fillId="0" borderId="0" applyFont="0" applyFill="0" applyBorder="0" applyAlignment="0" applyProtection="0"/>
  </cellStyleXfs>
  <cellXfs count="77">
    <xf numFmtId="0" fontId="0" fillId="0" borderId="0" xfId="0"/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4" borderId="4" xfId="0" applyFont="1" applyFill="1" applyBorder="1"/>
    <xf numFmtId="0" fontId="0" fillId="4" borderId="4" xfId="0" applyFill="1" applyBorder="1" applyAlignment="1">
      <alignment horizontal="right" readingOrder="2"/>
    </xf>
    <xf numFmtId="0" fontId="4" fillId="4" borderId="4" xfId="0" applyFont="1" applyFill="1" applyBorder="1" applyAlignment="1">
      <alignment horizontal="right" readingOrder="2"/>
    </xf>
    <xf numFmtId="164" fontId="5" fillId="0" borderId="6" xfId="0" applyNumberFormat="1" applyFon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4" borderId="6" xfId="0" applyFill="1" applyBorder="1"/>
    <xf numFmtId="164" fontId="0" fillId="4" borderId="8" xfId="0" applyNumberFormat="1" applyFill="1" applyBorder="1"/>
    <xf numFmtId="0" fontId="0" fillId="4" borderId="8" xfId="0" applyFill="1" applyBorder="1"/>
    <xf numFmtId="0" fontId="7" fillId="4" borderId="8" xfId="0" applyFont="1" applyFill="1" applyBorder="1"/>
    <xf numFmtId="0" fontId="7" fillId="4" borderId="5" xfId="0" applyFont="1" applyFill="1" applyBorder="1"/>
    <xf numFmtId="0" fontId="8" fillId="4" borderId="4" xfId="0" applyFont="1" applyFill="1" applyBorder="1" applyAlignment="1">
      <alignment horizontal="right" readingOrder="2"/>
    </xf>
    <xf numFmtId="0" fontId="5" fillId="4" borderId="5" xfId="0" applyFont="1" applyFill="1" applyBorder="1"/>
    <xf numFmtId="0" fontId="8" fillId="4" borderId="4" xfId="0" applyFont="1" applyFill="1" applyBorder="1"/>
    <xf numFmtId="164" fontId="9" fillId="0" borderId="6" xfId="0" applyNumberFormat="1" applyFont="1" applyBorder="1" applyAlignment="1">
      <alignment horizontal="center"/>
    </xf>
    <xf numFmtId="0" fontId="10" fillId="4" borderId="4" xfId="0" applyFont="1" applyFill="1" applyBorder="1"/>
    <xf numFmtId="0" fontId="9" fillId="4" borderId="4" xfId="0" applyFont="1" applyFill="1" applyBorder="1"/>
    <xf numFmtId="10" fontId="0" fillId="0" borderId="6" xfId="3" applyNumberFormat="1" applyFont="1" applyBorder="1" applyAlignment="1" applyProtection="1">
      <alignment horizontal="center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5" fillId="4" borderId="6" xfId="0" applyNumberFormat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165" fontId="4" fillId="0" borderId="6" xfId="0" applyNumberFormat="1" applyFont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43" fontId="1" fillId="0" borderId="0" xfId="5" applyFont="1"/>
    <xf numFmtId="165" fontId="11" fillId="0" borderId="6" xfId="0" applyNumberFormat="1" applyFont="1" applyBorder="1" applyAlignment="1">
      <alignment horizontal="center"/>
    </xf>
    <xf numFmtId="171" fontId="0" fillId="0" borderId="6" xfId="1" applyNumberFormat="1" applyFont="1" applyBorder="1" applyAlignment="1" applyProtection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14" fontId="3" fillId="2" borderId="5" xfId="0" applyNumberFormat="1" applyFont="1" applyFill="1" applyBorder="1"/>
    <xf numFmtId="14" fontId="3" fillId="2" borderId="6" xfId="0" applyNumberFormat="1" applyFont="1" applyFill="1" applyBorder="1"/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18" fillId="0" borderId="8" xfId="0" applyFont="1" applyBorder="1"/>
    <xf numFmtId="0" fontId="0" fillId="0" borderId="8" xfId="0" applyBorder="1"/>
    <xf numFmtId="10" fontId="0" fillId="0" borderId="8" xfId="3" applyNumberFormat="1" applyFont="1" applyBorder="1"/>
    <xf numFmtId="10" fontId="0" fillId="0" borderId="0" xfId="3" applyNumberFormat="1" applyFont="1"/>
    <xf numFmtId="3" fontId="0" fillId="0" borderId="0" xfId="0" applyNumberFormat="1"/>
    <xf numFmtId="164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0" fontId="0" fillId="3" borderId="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7" fillId="0" borderId="0" xfId="0" applyFont="1" applyAlignment="1">
      <alignment horizontal="center"/>
    </xf>
    <xf numFmtId="43" fontId="0" fillId="0" borderId="6" xfId="1" applyFont="1" applyBorder="1" applyAlignment="1" applyProtection="1">
      <alignment horizontal="right"/>
    </xf>
    <xf numFmtId="165" fontId="0" fillId="0" borderId="6" xfId="0" applyNumberFormat="1" applyBorder="1" applyAlignment="1">
      <alignment horizontal="right"/>
    </xf>
    <xf numFmtId="0" fontId="0" fillId="4" borderId="8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7" xfId="0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/>
    </xf>
  </cellXfs>
  <cellStyles count="490">
    <cellStyle name="20% - הדגשה1 10" xfId="10" xr:uid="{00000000-0005-0000-0000-000000000000}"/>
    <cellStyle name="20% - הדגשה1 11" xfId="11" xr:uid="{00000000-0005-0000-0000-000001000000}"/>
    <cellStyle name="20% - הדגשה1 12" xfId="12" xr:uid="{00000000-0005-0000-0000-000002000000}"/>
    <cellStyle name="20% - הדגשה1 13" xfId="475" xr:uid="{00000000-0005-0000-0000-000003000000}"/>
    <cellStyle name="20% - הדגשה1 2" xfId="13" xr:uid="{00000000-0005-0000-0000-000004000000}"/>
    <cellStyle name="20% - הדגשה1 2 2" xfId="14" xr:uid="{00000000-0005-0000-0000-000005000000}"/>
    <cellStyle name="20% - הדגשה1 2 2 2" xfId="15" xr:uid="{00000000-0005-0000-0000-000006000000}"/>
    <cellStyle name="20% - הדגשה1 2 3" xfId="16" xr:uid="{00000000-0005-0000-0000-000007000000}"/>
    <cellStyle name="20% - הדגשה1 3" xfId="17" xr:uid="{00000000-0005-0000-0000-000008000000}"/>
    <cellStyle name="20% - הדגשה1 3 2" xfId="18" xr:uid="{00000000-0005-0000-0000-000009000000}"/>
    <cellStyle name="20% - הדגשה1 3 2 2" xfId="19" xr:uid="{00000000-0005-0000-0000-00000A000000}"/>
    <cellStyle name="20% - הדגשה1 3 3" xfId="20" xr:uid="{00000000-0005-0000-0000-00000B000000}"/>
    <cellStyle name="20% - הדגשה1 4" xfId="21" xr:uid="{00000000-0005-0000-0000-00000C000000}"/>
    <cellStyle name="20% - הדגשה1 4 2" xfId="22" xr:uid="{00000000-0005-0000-0000-00000D000000}"/>
    <cellStyle name="20% - הדגשה1 4 2 2" xfId="23" xr:uid="{00000000-0005-0000-0000-00000E000000}"/>
    <cellStyle name="20% - הדגשה1 4 3" xfId="24" xr:uid="{00000000-0005-0000-0000-00000F000000}"/>
    <cellStyle name="20% - הדגשה1 5" xfId="25" xr:uid="{00000000-0005-0000-0000-000010000000}"/>
    <cellStyle name="20% - הדגשה1 5 2" xfId="26" xr:uid="{00000000-0005-0000-0000-000011000000}"/>
    <cellStyle name="20% - הדגשה1 5 2 2" xfId="27" xr:uid="{00000000-0005-0000-0000-000012000000}"/>
    <cellStyle name="20% - הדגשה1 5 3" xfId="28" xr:uid="{00000000-0005-0000-0000-000013000000}"/>
    <cellStyle name="20% - הדגשה1 6" xfId="29" xr:uid="{00000000-0005-0000-0000-000014000000}"/>
    <cellStyle name="20% - הדגשה1 6 2" xfId="30" xr:uid="{00000000-0005-0000-0000-000015000000}"/>
    <cellStyle name="20% - הדגשה1 6 2 2" xfId="31" xr:uid="{00000000-0005-0000-0000-000016000000}"/>
    <cellStyle name="20% - הדגשה1 6 3" xfId="32" xr:uid="{00000000-0005-0000-0000-000017000000}"/>
    <cellStyle name="20% - הדגשה1 7" xfId="33" xr:uid="{00000000-0005-0000-0000-000018000000}"/>
    <cellStyle name="20% - הדגשה1 7 2" xfId="34" xr:uid="{00000000-0005-0000-0000-000019000000}"/>
    <cellStyle name="20% - הדגשה1 7 2 2" xfId="35" xr:uid="{00000000-0005-0000-0000-00001A000000}"/>
    <cellStyle name="20% - הדגשה1 7 3" xfId="36" xr:uid="{00000000-0005-0000-0000-00001B000000}"/>
    <cellStyle name="20% - הדגשה1 8" xfId="37" xr:uid="{00000000-0005-0000-0000-00001C000000}"/>
    <cellStyle name="20% - הדגשה1 8 2" xfId="38" xr:uid="{00000000-0005-0000-0000-00001D000000}"/>
    <cellStyle name="20% - הדגשה1 9" xfId="39" xr:uid="{00000000-0005-0000-0000-00001E000000}"/>
    <cellStyle name="20% - הדגשה2 10" xfId="40" xr:uid="{00000000-0005-0000-0000-00001F000000}"/>
    <cellStyle name="20% - הדגשה2 11" xfId="41" xr:uid="{00000000-0005-0000-0000-000020000000}"/>
    <cellStyle name="20% - הדגשה2 12" xfId="42" xr:uid="{00000000-0005-0000-0000-000021000000}"/>
    <cellStyle name="20% - הדגשה2 13" xfId="476" xr:uid="{00000000-0005-0000-0000-000022000000}"/>
    <cellStyle name="20% - הדגשה2 2" xfId="43" xr:uid="{00000000-0005-0000-0000-000023000000}"/>
    <cellStyle name="20% - הדגשה2 2 2" xfId="44" xr:uid="{00000000-0005-0000-0000-000024000000}"/>
    <cellStyle name="20% - הדגשה2 2 2 2" xfId="45" xr:uid="{00000000-0005-0000-0000-000025000000}"/>
    <cellStyle name="20% - הדגשה2 2 3" xfId="46" xr:uid="{00000000-0005-0000-0000-000026000000}"/>
    <cellStyle name="20% - הדגשה2 3" xfId="47" xr:uid="{00000000-0005-0000-0000-000027000000}"/>
    <cellStyle name="20% - הדגשה2 3 2" xfId="48" xr:uid="{00000000-0005-0000-0000-000028000000}"/>
    <cellStyle name="20% - הדגשה2 3 2 2" xfId="49" xr:uid="{00000000-0005-0000-0000-000029000000}"/>
    <cellStyle name="20% - הדגשה2 3 3" xfId="50" xr:uid="{00000000-0005-0000-0000-00002A000000}"/>
    <cellStyle name="20% - הדגשה2 4" xfId="51" xr:uid="{00000000-0005-0000-0000-00002B000000}"/>
    <cellStyle name="20% - הדגשה2 4 2" xfId="52" xr:uid="{00000000-0005-0000-0000-00002C000000}"/>
    <cellStyle name="20% - הדגשה2 4 2 2" xfId="53" xr:uid="{00000000-0005-0000-0000-00002D000000}"/>
    <cellStyle name="20% - הדגשה2 4 3" xfId="54" xr:uid="{00000000-0005-0000-0000-00002E000000}"/>
    <cellStyle name="20% - הדגשה2 5" xfId="55" xr:uid="{00000000-0005-0000-0000-00002F000000}"/>
    <cellStyle name="20% - הדגשה2 5 2" xfId="56" xr:uid="{00000000-0005-0000-0000-000030000000}"/>
    <cellStyle name="20% - הדגשה2 5 2 2" xfId="57" xr:uid="{00000000-0005-0000-0000-000031000000}"/>
    <cellStyle name="20% - הדגשה2 5 3" xfId="58" xr:uid="{00000000-0005-0000-0000-000032000000}"/>
    <cellStyle name="20% - הדגשה2 6" xfId="59" xr:uid="{00000000-0005-0000-0000-000033000000}"/>
    <cellStyle name="20% - הדגשה2 6 2" xfId="60" xr:uid="{00000000-0005-0000-0000-000034000000}"/>
    <cellStyle name="20% - הדגשה2 6 2 2" xfId="61" xr:uid="{00000000-0005-0000-0000-000035000000}"/>
    <cellStyle name="20% - הדגשה2 6 3" xfId="62" xr:uid="{00000000-0005-0000-0000-000036000000}"/>
    <cellStyle name="20% - הדגשה2 7" xfId="63" xr:uid="{00000000-0005-0000-0000-000037000000}"/>
    <cellStyle name="20% - הדגשה2 7 2" xfId="64" xr:uid="{00000000-0005-0000-0000-000038000000}"/>
    <cellStyle name="20% - הדגשה2 7 2 2" xfId="65" xr:uid="{00000000-0005-0000-0000-000039000000}"/>
    <cellStyle name="20% - הדגשה2 7 3" xfId="66" xr:uid="{00000000-0005-0000-0000-00003A000000}"/>
    <cellStyle name="20% - הדגשה2 8" xfId="67" xr:uid="{00000000-0005-0000-0000-00003B000000}"/>
    <cellStyle name="20% - הדגשה2 8 2" xfId="68" xr:uid="{00000000-0005-0000-0000-00003C000000}"/>
    <cellStyle name="20% - הדגשה2 9" xfId="69" xr:uid="{00000000-0005-0000-0000-00003D000000}"/>
    <cellStyle name="20% - הדגשה3 10" xfId="70" xr:uid="{00000000-0005-0000-0000-00003E000000}"/>
    <cellStyle name="20% - הדגשה3 11" xfId="71" xr:uid="{00000000-0005-0000-0000-00003F000000}"/>
    <cellStyle name="20% - הדגשה3 12" xfId="72" xr:uid="{00000000-0005-0000-0000-000040000000}"/>
    <cellStyle name="20% - הדגשה3 13" xfId="477" xr:uid="{00000000-0005-0000-0000-000041000000}"/>
    <cellStyle name="20% - הדגשה3 2" xfId="73" xr:uid="{00000000-0005-0000-0000-000042000000}"/>
    <cellStyle name="20% - הדגשה3 2 2" xfId="74" xr:uid="{00000000-0005-0000-0000-000043000000}"/>
    <cellStyle name="20% - הדגשה3 2 2 2" xfId="75" xr:uid="{00000000-0005-0000-0000-000044000000}"/>
    <cellStyle name="20% - הדגשה3 2 3" xfId="76" xr:uid="{00000000-0005-0000-0000-000045000000}"/>
    <cellStyle name="20% - הדגשה3 3" xfId="77" xr:uid="{00000000-0005-0000-0000-000046000000}"/>
    <cellStyle name="20% - הדגשה3 3 2" xfId="78" xr:uid="{00000000-0005-0000-0000-000047000000}"/>
    <cellStyle name="20% - הדגשה3 3 2 2" xfId="79" xr:uid="{00000000-0005-0000-0000-000048000000}"/>
    <cellStyle name="20% - הדגשה3 3 3" xfId="80" xr:uid="{00000000-0005-0000-0000-000049000000}"/>
    <cellStyle name="20% - הדגשה3 4" xfId="81" xr:uid="{00000000-0005-0000-0000-00004A000000}"/>
    <cellStyle name="20% - הדגשה3 4 2" xfId="82" xr:uid="{00000000-0005-0000-0000-00004B000000}"/>
    <cellStyle name="20% - הדגשה3 4 2 2" xfId="83" xr:uid="{00000000-0005-0000-0000-00004C000000}"/>
    <cellStyle name="20% - הדגשה3 4 3" xfId="84" xr:uid="{00000000-0005-0000-0000-00004D000000}"/>
    <cellStyle name="20% - הדגשה3 5" xfId="85" xr:uid="{00000000-0005-0000-0000-00004E000000}"/>
    <cellStyle name="20% - הדגשה3 5 2" xfId="86" xr:uid="{00000000-0005-0000-0000-00004F000000}"/>
    <cellStyle name="20% - הדגשה3 5 2 2" xfId="87" xr:uid="{00000000-0005-0000-0000-000050000000}"/>
    <cellStyle name="20% - הדגשה3 5 3" xfId="88" xr:uid="{00000000-0005-0000-0000-000051000000}"/>
    <cellStyle name="20% - הדגשה3 6" xfId="89" xr:uid="{00000000-0005-0000-0000-000052000000}"/>
    <cellStyle name="20% - הדגשה3 6 2" xfId="90" xr:uid="{00000000-0005-0000-0000-000053000000}"/>
    <cellStyle name="20% - הדגשה3 6 2 2" xfId="91" xr:uid="{00000000-0005-0000-0000-000054000000}"/>
    <cellStyle name="20% - הדגשה3 6 3" xfId="92" xr:uid="{00000000-0005-0000-0000-000055000000}"/>
    <cellStyle name="20% - הדגשה3 7" xfId="93" xr:uid="{00000000-0005-0000-0000-000056000000}"/>
    <cellStyle name="20% - הדגשה3 7 2" xfId="94" xr:uid="{00000000-0005-0000-0000-000057000000}"/>
    <cellStyle name="20% - הדגשה3 7 2 2" xfId="95" xr:uid="{00000000-0005-0000-0000-000058000000}"/>
    <cellStyle name="20% - הדגשה3 7 3" xfId="96" xr:uid="{00000000-0005-0000-0000-000059000000}"/>
    <cellStyle name="20% - הדגשה3 8" xfId="97" xr:uid="{00000000-0005-0000-0000-00005A000000}"/>
    <cellStyle name="20% - הדגשה3 8 2" xfId="98" xr:uid="{00000000-0005-0000-0000-00005B000000}"/>
    <cellStyle name="20% - הדגשה3 9" xfId="99" xr:uid="{00000000-0005-0000-0000-00005C000000}"/>
    <cellStyle name="20% - הדגשה4 10" xfId="100" xr:uid="{00000000-0005-0000-0000-00005D000000}"/>
    <cellStyle name="20% - הדגשה4 11" xfId="101" xr:uid="{00000000-0005-0000-0000-00005E000000}"/>
    <cellStyle name="20% - הדגשה4 12" xfId="102" xr:uid="{00000000-0005-0000-0000-00005F000000}"/>
    <cellStyle name="20% - הדגשה4 13" xfId="478" xr:uid="{00000000-0005-0000-0000-000060000000}"/>
    <cellStyle name="20% - הדגשה4 2" xfId="103" xr:uid="{00000000-0005-0000-0000-000061000000}"/>
    <cellStyle name="20% - הדגשה4 2 2" xfId="104" xr:uid="{00000000-0005-0000-0000-000062000000}"/>
    <cellStyle name="20% - הדגשה4 2 2 2" xfId="105" xr:uid="{00000000-0005-0000-0000-000063000000}"/>
    <cellStyle name="20% - הדגשה4 2 3" xfId="106" xr:uid="{00000000-0005-0000-0000-000064000000}"/>
    <cellStyle name="20% - הדגשה4 3" xfId="107" xr:uid="{00000000-0005-0000-0000-000065000000}"/>
    <cellStyle name="20% - הדגשה4 3 2" xfId="108" xr:uid="{00000000-0005-0000-0000-000066000000}"/>
    <cellStyle name="20% - הדגשה4 3 2 2" xfId="109" xr:uid="{00000000-0005-0000-0000-000067000000}"/>
    <cellStyle name="20% - הדגשה4 3 3" xfId="110" xr:uid="{00000000-0005-0000-0000-000068000000}"/>
    <cellStyle name="20% - הדגשה4 4" xfId="111" xr:uid="{00000000-0005-0000-0000-000069000000}"/>
    <cellStyle name="20% - הדגשה4 4 2" xfId="112" xr:uid="{00000000-0005-0000-0000-00006A000000}"/>
    <cellStyle name="20% - הדגשה4 4 2 2" xfId="113" xr:uid="{00000000-0005-0000-0000-00006B000000}"/>
    <cellStyle name="20% - הדגשה4 4 3" xfId="114" xr:uid="{00000000-0005-0000-0000-00006C000000}"/>
    <cellStyle name="20% - הדגשה4 5" xfId="115" xr:uid="{00000000-0005-0000-0000-00006D000000}"/>
    <cellStyle name="20% - הדגשה4 5 2" xfId="116" xr:uid="{00000000-0005-0000-0000-00006E000000}"/>
    <cellStyle name="20% - הדגשה4 5 2 2" xfId="117" xr:uid="{00000000-0005-0000-0000-00006F000000}"/>
    <cellStyle name="20% - הדגשה4 5 3" xfId="118" xr:uid="{00000000-0005-0000-0000-000070000000}"/>
    <cellStyle name="20% - הדגשה4 6" xfId="119" xr:uid="{00000000-0005-0000-0000-000071000000}"/>
    <cellStyle name="20% - הדגשה4 6 2" xfId="120" xr:uid="{00000000-0005-0000-0000-000072000000}"/>
    <cellStyle name="20% - הדגשה4 6 2 2" xfId="121" xr:uid="{00000000-0005-0000-0000-000073000000}"/>
    <cellStyle name="20% - הדגשה4 6 3" xfId="122" xr:uid="{00000000-0005-0000-0000-000074000000}"/>
    <cellStyle name="20% - הדגשה4 7" xfId="123" xr:uid="{00000000-0005-0000-0000-000075000000}"/>
    <cellStyle name="20% - הדגשה4 7 2" xfId="124" xr:uid="{00000000-0005-0000-0000-000076000000}"/>
    <cellStyle name="20% - הדגשה4 7 2 2" xfId="125" xr:uid="{00000000-0005-0000-0000-000077000000}"/>
    <cellStyle name="20% - הדגשה4 7 3" xfId="126" xr:uid="{00000000-0005-0000-0000-000078000000}"/>
    <cellStyle name="20% - הדגשה4 8" xfId="127" xr:uid="{00000000-0005-0000-0000-000079000000}"/>
    <cellStyle name="20% - הדגשה4 8 2" xfId="128" xr:uid="{00000000-0005-0000-0000-00007A000000}"/>
    <cellStyle name="20% - הדגשה4 9" xfId="129" xr:uid="{00000000-0005-0000-0000-00007B000000}"/>
    <cellStyle name="20% - הדגשה5 10" xfId="130" xr:uid="{00000000-0005-0000-0000-00007C000000}"/>
    <cellStyle name="20% - הדגשה5 11" xfId="131" xr:uid="{00000000-0005-0000-0000-00007D000000}"/>
    <cellStyle name="20% - הדגשה5 12" xfId="132" xr:uid="{00000000-0005-0000-0000-00007E000000}"/>
    <cellStyle name="20% - הדגשה5 13" xfId="479" xr:uid="{00000000-0005-0000-0000-00007F000000}"/>
    <cellStyle name="20% - הדגשה5 2" xfId="133" xr:uid="{00000000-0005-0000-0000-000080000000}"/>
    <cellStyle name="20% - הדגשה5 2 2" xfId="134" xr:uid="{00000000-0005-0000-0000-000081000000}"/>
    <cellStyle name="20% - הדגשה5 2 2 2" xfId="135" xr:uid="{00000000-0005-0000-0000-000082000000}"/>
    <cellStyle name="20% - הדגשה5 2 3" xfId="136" xr:uid="{00000000-0005-0000-0000-000083000000}"/>
    <cellStyle name="20% - הדגשה5 3" xfId="137" xr:uid="{00000000-0005-0000-0000-000084000000}"/>
    <cellStyle name="20% - הדגשה5 3 2" xfId="138" xr:uid="{00000000-0005-0000-0000-000085000000}"/>
    <cellStyle name="20% - הדגשה5 3 2 2" xfId="139" xr:uid="{00000000-0005-0000-0000-000086000000}"/>
    <cellStyle name="20% - הדגשה5 3 3" xfId="140" xr:uid="{00000000-0005-0000-0000-000087000000}"/>
    <cellStyle name="20% - הדגשה5 4" xfId="141" xr:uid="{00000000-0005-0000-0000-000088000000}"/>
    <cellStyle name="20% - הדגשה5 4 2" xfId="142" xr:uid="{00000000-0005-0000-0000-000089000000}"/>
    <cellStyle name="20% - הדגשה5 4 2 2" xfId="143" xr:uid="{00000000-0005-0000-0000-00008A000000}"/>
    <cellStyle name="20% - הדגשה5 4 3" xfId="144" xr:uid="{00000000-0005-0000-0000-00008B000000}"/>
    <cellStyle name="20% - הדגשה5 5" xfId="145" xr:uid="{00000000-0005-0000-0000-00008C000000}"/>
    <cellStyle name="20% - הדגשה5 5 2" xfId="146" xr:uid="{00000000-0005-0000-0000-00008D000000}"/>
    <cellStyle name="20% - הדגשה5 5 2 2" xfId="147" xr:uid="{00000000-0005-0000-0000-00008E000000}"/>
    <cellStyle name="20% - הדגשה5 5 3" xfId="148" xr:uid="{00000000-0005-0000-0000-00008F000000}"/>
    <cellStyle name="20% - הדגשה5 6" xfId="149" xr:uid="{00000000-0005-0000-0000-000090000000}"/>
    <cellStyle name="20% - הדגשה5 6 2" xfId="150" xr:uid="{00000000-0005-0000-0000-000091000000}"/>
    <cellStyle name="20% - הדגשה5 6 2 2" xfId="151" xr:uid="{00000000-0005-0000-0000-000092000000}"/>
    <cellStyle name="20% - הדגשה5 6 3" xfId="152" xr:uid="{00000000-0005-0000-0000-000093000000}"/>
    <cellStyle name="20% - הדגשה5 7" xfId="153" xr:uid="{00000000-0005-0000-0000-000094000000}"/>
    <cellStyle name="20% - הדגשה5 7 2" xfId="154" xr:uid="{00000000-0005-0000-0000-000095000000}"/>
    <cellStyle name="20% - הדגשה5 7 2 2" xfId="155" xr:uid="{00000000-0005-0000-0000-000096000000}"/>
    <cellStyle name="20% - הדגשה5 7 3" xfId="156" xr:uid="{00000000-0005-0000-0000-000097000000}"/>
    <cellStyle name="20% - הדגשה5 8" xfId="157" xr:uid="{00000000-0005-0000-0000-000098000000}"/>
    <cellStyle name="20% - הדגשה5 8 2" xfId="158" xr:uid="{00000000-0005-0000-0000-000099000000}"/>
    <cellStyle name="20% - הדגשה5 9" xfId="159" xr:uid="{00000000-0005-0000-0000-00009A000000}"/>
    <cellStyle name="20% - הדגשה6 10" xfId="160" xr:uid="{00000000-0005-0000-0000-00009B000000}"/>
    <cellStyle name="20% - הדגשה6 11" xfId="161" xr:uid="{00000000-0005-0000-0000-00009C000000}"/>
    <cellStyle name="20% - הדגשה6 12" xfId="162" xr:uid="{00000000-0005-0000-0000-00009D000000}"/>
    <cellStyle name="20% - הדגשה6 13" xfId="480" xr:uid="{00000000-0005-0000-0000-00009E000000}"/>
    <cellStyle name="20% - הדגשה6 2" xfId="163" xr:uid="{00000000-0005-0000-0000-00009F000000}"/>
    <cellStyle name="20% - הדגשה6 2 2" xfId="164" xr:uid="{00000000-0005-0000-0000-0000A0000000}"/>
    <cellStyle name="20% - הדגשה6 2 2 2" xfId="165" xr:uid="{00000000-0005-0000-0000-0000A1000000}"/>
    <cellStyle name="20% - הדגשה6 2 3" xfId="166" xr:uid="{00000000-0005-0000-0000-0000A2000000}"/>
    <cellStyle name="20% - הדגשה6 3" xfId="167" xr:uid="{00000000-0005-0000-0000-0000A3000000}"/>
    <cellStyle name="20% - הדגשה6 3 2" xfId="168" xr:uid="{00000000-0005-0000-0000-0000A4000000}"/>
    <cellStyle name="20% - הדגשה6 3 2 2" xfId="169" xr:uid="{00000000-0005-0000-0000-0000A5000000}"/>
    <cellStyle name="20% - הדגשה6 3 3" xfId="170" xr:uid="{00000000-0005-0000-0000-0000A6000000}"/>
    <cellStyle name="20% - הדגשה6 4" xfId="171" xr:uid="{00000000-0005-0000-0000-0000A7000000}"/>
    <cellStyle name="20% - הדגשה6 4 2" xfId="172" xr:uid="{00000000-0005-0000-0000-0000A8000000}"/>
    <cellStyle name="20% - הדגשה6 4 2 2" xfId="173" xr:uid="{00000000-0005-0000-0000-0000A9000000}"/>
    <cellStyle name="20% - הדגשה6 4 3" xfId="174" xr:uid="{00000000-0005-0000-0000-0000AA000000}"/>
    <cellStyle name="20% - הדגשה6 5" xfId="175" xr:uid="{00000000-0005-0000-0000-0000AB000000}"/>
    <cellStyle name="20% - הדגשה6 5 2" xfId="176" xr:uid="{00000000-0005-0000-0000-0000AC000000}"/>
    <cellStyle name="20% - הדגשה6 5 2 2" xfId="177" xr:uid="{00000000-0005-0000-0000-0000AD000000}"/>
    <cellStyle name="20% - הדגשה6 5 3" xfId="178" xr:uid="{00000000-0005-0000-0000-0000AE000000}"/>
    <cellStyle name="20% - הדגשה6 6" xfId="179" xr:uid="{00000000-0005-0000-0000-0000AF000000}"/>
    <cellStyle name="20% - הדגשה6 6 2" xfId="180" xr:uid="{00000000-0005-0000-0000-0000B0000000}"/>
    <cellStyle name="20% - הדגשה6 6 2 2" xfId="181" xr:uid="{00000000-0005-0000-0000-0000B1000000}"/>
    <cellStyle name="20% - הדגשה6 6 3" xfId="182" xr:uid="{00000000-0005-0000-0000-0000B2000000}"/>
    <cellStyle name="20% - הדגשה6 7" xfId="183" xr:uid="{00000000-0005-0000-0000-0000B3000000}"/>
    <cellStyle name="20% - הדגשה6 7 2" xfId="184" xr:uid="{00000000-0005-0000-0000-0000B4000000}"/>
    <cellStyle name="20% - הדגשה6 7 2 2" xfId="185" xr:uid="{00000000-0005-0000-0000-0000B5000000}"/>
    <cellStyle name="20% - הדגשה6 7 3" xfId="186" xr:uid="{00000000-0005-0000-0000-0000B6000000}"/>
    <cellStyle name="20% - הדגשה6 8" xfId="187" xr:uid="{00000000-0005-0000-0000-0000B7000000}"/>
    <cellStyle name="20% - הדגשה6 8 2" xfId="188" xr:uid="{00000000-0005-0000-0000-0000B8000000}"/>
    <cellStyle name="20% - הדגשה6 9" xfId="189" xr:uid="{00000000-0005-0000-0000-0000B9000000}"/>
    <cellStyle name="40% - הדגשה1 10" xfId="190" xr:uid="{00000000-0005-0000-0000-0000BA000000}"/>
    <cellStyle name="40% - הדגשה1 11" xfId="191" xr:uid="{00000000-0005-0000-0000-0000BB000000}"/>
    <cellStyle name="40% - הדגשה1 12" xfId="192" xr:uid="{00000000-0005-0000-0000-0000BC000000}"/>
    <cellStyle name="40% - הדגשה1 13" xfId="481" xr:uid="{00000000-0005-0000-0000-0000BD000000}"/>
    <cellStyle name="40% - הדגשה1 2" xfId="193" xr:uid="{00000000-0005-0000-0000-0000BE000000}"/>
    <cellStyle name="40% - הדגשה1 2 2" xfId="194" xr:uid="{00000000-0005-0000-0000-0000BF000000}"/>
    <cellStyle name="40% - הדגשה1 2 2 2" xfId="195" xr:uid="{00000000-0005-0000-0000-0000C0000000}"/>
    <cellStyle name="40% - הדגשה1 2 3" xfId="196" xr:uid="{00000000-0005-0000-0000-0000C1000000}"/>
    <cellStyle name="40% - הדגשה1 3" xfId="197" xr:uid="{00000000-0005-0000-0000-0000C2000000}"/>
    <cellStyle name="40% - הדגשה1 3 2" xfId="198" xr:uid="{00000000-0005-0000-0000-0000C3000000}"/>
    <cellStyle name="40% - הדגשה1 3 2 2" xfId="199" xr:uid="{00000000-0005-0000-0000-0000C4000000}"/>
    <cellStyle name="40% - הדגשה1 3 3" xfId="200" xr:uid="{00000000-0005-0000-0000-0000C5000000}"/>
    <cellStyle name="40% - הדגשה1 4" xfId="201" xr:uid="{00000000-0005-0000-0000-0000C6000000}"/>
    <cellStyle name="40% - הדגשה1 4 2" xfId="202" xr:uid="{00000000-0005-0000-0000-0000C7000000}"/>
    <cellStyle name="40% - הדגשה1 4 2 2" xfId="203" xr:uid="{00000000-0005-0000-0000-0000C8000000}"/>
    <cellStyle name="40% - הדגשה1 4 3" xfId="204" xr:uid="{00000000-0005-0000-0000-0000C9000000}"/>
    <cellStyle name="40% - הדגשה1 5" xfId="205" xr:uid="{00000000-0005-0000-0000-0000CA000000}"/>
    <cellStyle name="40% - הדגשה1 5 2" xfId="206" xr:uid="{00000000-0005-0000-0000-0000CB000000}"/>
    <cellStyle name="40% - הדגשה1 5 2 2" xfId="207" xr:uid="{00000000-0005-0000-0000-0000CC000000}"/>
    <cellStyle name="40% - הדגשה1 5 3" xfId="208" xr:uid="{00000000-0005-0000-0000-0000CD000000}"/>
    <cellStyle name="40% - הדגשה1 6" xfId="209" xr:uid="{00000000-0005-0000-0000-0000CE000000}"/>
    <cellStyle name="40% - הדגשה1 6 2" xfId="210" xr:uid="{00000000-0005-0000-0000-0000CF000000}"/>
    <cellStyle name="40% - הדגשה1 6 2 2" xfId="211" xr:uid="{00000000-0005-0000-0000-0000D0000000}"/>
    <cellStyle name="40% - הדגשה1 6 3" xfId="212" xr:uid="{00000000-0005-0000-0000-0000D1000000}"/>
    <cellStyle name="40% - הדגשה1 7" xfId="213" xr:uid="{00000000-0005-0000-0000-0000D2000000}"/>
    <cellStyle name="40% - הדגשה1 7 2" xfId="214" xr:uid="{00000000-0005-0000-0000-0000D3000000}"/>
    <cellStyle name="40% - הדגשה1 7 2 2" xfId="215" xr:uid="{00000000-0005-0000-0000-0000D4000000}"/>
    <cellStyle name="40% - הדגשה1 7 3" xfId="216" xr:uid="{00000000-0005-0000-0000-0000D5000000}"/>
    <cellStyle name="40% - הדגשה1 8" xfId="217" xr:uid="{00000000-0005-0000-0000-0000D6000000}"/>
    <cellStyle name="40% - הדגשה1 8 2" xfId="218" xr:uid="{00000000-0005-0000-0000-0000D7000000}"/>
    <cellStyle name="40% - הדגשה1 9" xfId="219" xr:uid="{00000000-0005-0000-0000-0000D8000000}"/>
    <cellStyle name="40% - הדגשה2 10" xfId="220" xr:uid="{00000000-0005-0000-0000-0000D9000000}"/>
    <cellStyle name="40% - הדגשה2 11" xfId="221" xr:uid="{00000000-0005-0000-0000-0000DA000000}"/>
    <cellStyle name="40% - הדגשה2 12" xfId="222" xr:uid="{00000000-0005-0000-0000-0000DB000000}"/>
    <cellStyle name="40% - הדגשה2 13" xfId="482" xr:uid="{00000000-0005-0000-0000-0000DC000000}"/>
    <cellStyle name="40% - הדגשה2 2" xfId="223" xr:uid="{00000000-0005-0000-0000-0000DD000000}"/>
    <cellStyle name="40% - הדגשה2 2 2" xfId="224" xr:uid="{00000000-0005-0000-0000-0000DE000000}"/>
    <cellStyle name="40% - הדגשה2 2 2 2" xfId="225" xr:uid="{00000000-0005-0000-0000-0000DF000000}"/>
    <cellStyle name="40% - הדגשה2 2 3" xfId="226" xr:uid="{00000000-0005-0000-0000-0000E0000000}"/>
    <cellStyle name="40% - הדגשה2 3" xfId="227" xr:uid="{00000000-0005-0000-0000-0000E1000000}"/>
    <cellStyle name="40% - הדגשה2 3 2" xfId="228" xr:uid="{00000000-0005-0000-0000-0000E2000000}"/>
    <cellStyle name="40% - הדגשה2 3 2 2" xfId="229" xr:uid="{00000000-0005-0000-0000-0000E3000000}"/>
    <cellStyle name="40% - הדגשה2 3 3" xfId="230" xr:uid="{00000000-0005-0000-0000-0000E4000000}"/>
    <cellStyle name="40% - הדגשה2 4" xfId="231" xr:uid="{00000000-0005-0000-0000-0000E5000000}"/>
    <cellStyle name="40% - הדגשה2 4 2" xfId="232" xr:uid="{00000000-0005-0000-0000-0000E6000000}"/>
    <cellStyle name="40% - הדגשה2 4 2 2" xfId="233" xr:uid="{00000000-0005-0000-0000-0000E7000000}"/>
    <cellStyle name="40% - הדגשה2 4 3" xfId="234" xr:uid="{00000000-0005-0000-0000-0000E8000000}"/>
    <cellStyle name="40% - הדגשה2 5" xfId="235" xr:uid="{00000000-0005-0000-0000-0000E9000000}"/>
    <cellStyle name="40% - הדגשה2 5 2" xfId="236" xr:uid="{00000000-0005-0000-0000-0000EA000000}"/>
    <cellStyle name="40% - הדגשה2 5 2 2" xfId="237" xr:uid="{00000000-0005-0000-0000-0000EB000000}"/>
    <cellStyle name="40% - הדגשה2 5 3" xfId="238" xr:uid="{00000000-0005-0000-0000-0000EC000000}"/>
    <cellStyle name="40% - הדגשה2 6" xfId="239" xr:uid="{00000000-0005-0000-0000-0000ED000000}"/>
    <cellStyle name="40% - הדגשה2 6 2" xfId="240" xr:uid="{00000000-0005-0000-0000-0000EE000000}"/>
    <cellStyle name="40% - הדגשה2 6 2 2" xfId="241" xr:uid="{00000000-0005-0000-0000-0000EF000000}"/>
    <cellStyle name="40% - הדגשה2 6 3" xfId="242" xr:uid="{00000000-0005-0000-0000-0000F0000000}"/>
    <cellStyle name="40% - הדגשה2 7" xfId="243" xr:uid="{00000000-0005-0000-0000-0000F1000000}"/>
    <cellStyle name="40% - הדגשה2 7 2" xfId="244" xr:uid="{00000000-0005-0000-0000-0000F2000000}"/>
    <cellStyle name="40% - הדגשה2 7 2 2" xfId="245" xr:uid="{00000000-0005-0000-0000-0000F3000000}"/>
    <cellStyle name="40% - הדגשה2 7 3" xfId="246" xr:uid="{00000000-0005-0000-0000-0000F4000000}"/>
    <cellStyle name="40% - הדגשה2 8" xfId="247" xr:uid="{00000000-0005-0000-0000-0000F5000000}"/>
    <cellStyle name="40% - הדגשה2 8 2" xfId="248" xr:uid="{00000000-0005-0000-0000-0000F6000000}"/>
    <cellStyle name="40% - הדגשה2 9" xfId="249" xr:uid="{00000000-0005-0000-0000-0000F7000000}"/>
    <cellStyle name="40% - הדגשה3 10" xfId="250" xr:uid="{00000000-0005-0000-0000-0000F8000000}"/>
    <cellStyle name="40% - הדגשה3 11" xfId="251" xr:uid="{00000000-0005-0000-0000-0000F9000000}"/>
    <cellStyle name="40% - הדגשה3 12" xfId="252" xr:uid="{00000000-0005-0000-0000-0000FA000000}"/>
    <cellStyle name="40% - הדגשה3 13" xfId="483" xr:uid="{00000000-0005-0000-0000-0000FB000000}"/>
    <cellStyle name="40% - הדגשה3 2" xfId="253" xr:uid="{00000000-0005-0000-0000-0000FC000000}"/>
    <cellStyle name="40% - הדגשה3 2 2" xfId="254" xr:uid="{00000000-0005-0000-0000-0000FD000000}"/>
    <cellStyle name="40% - הדגשה3 2 2 2" xfId="255" xr:uid="{00000000-0005-0000-0000-0000FE000000}"/>
    <cellStyle name="40% - הדגשה3 2 3" xfId="256" xr:uid="{00000000-0005-0000-0000-0000FF000000}"/>
    <cellStyle name="40% - הדגשה3 3" xfId="257" xr:uid="{00000000-0005-0000-0000-000000010000}"/>
    <cellStyle name="40% - הדגשה3 3 2" xfId="258" xr:uid="{00000000-0005-0000-0000-000001010000}"/>
    <cellStyle name="40% - הדגשה3 3 2 2" xfId="259" xr:uid="{00000000-0005-0000-0000-000002010000}"/>
    <cellStyle name="40% - הדגשה3 3 3" xfId="260" xr:uid="{00000000-0005-0000-0000-000003010000}"/>
    <cellStyle name="40% - הדגשה3 4" xfId="261" xr:uid="{00000000-0005-0000-0000-000004010000}"/>
    <cellStyle name="40% - הדגשה3 4 2" xfId="262" xr:uid="{00000000-0005-0000-0000-000005010000}"/>
    <cellStyle name="40% - הדגשה3 4 2 2" xfId="263" xr:uid="{00000000-0005-0000-0000-000006010000}"/>
    <cellStyle name="40% - הדגשה3 4 3" xfId="264" xr:uid="{00000000-0005-0000-0000-000007010000}"/>
    <cellStyle name="40% - הדגשה3 5" xfId="265" xr:uid="{00000000-0005-0000-0000-000008010000}"/>
    <cellStyle name="40% - הדגשה3 5 2" xfId="266" xr:uid="{00000000-0005-0000-0000-000009010000}"/>
    <cellStyle name="40% - הדגשה3 5 2 2" xfId="267" xr:uid="{00000000-0005-0000-0000-00000A010000}"/>
    <cellStyle name="40% - הדגשה3 5 3" xfId="268" xr:uid="{00000000-0005-0000-0000-00000B010000}"/>
    <cellStyle name="40% - הדגשה3 6" xfId="269" xr:uid="{00000000-0005-0000-0000-00000C010000}"/>
    <cellStyle name="40% - הדגשה3 6 2" xfId="270" xr:uid="{00000000-0005-0000-0000-00000D010000}"/>
    <cellStyle name="40% - הדגשה3 6 2 2" xfId="271" xr:uid="{00000000-0005-0000-0000-00000E010000}"/>
    <cellStyle name="40% - הדגשה3 6 3" xfId="272" xr:uid="{00000000-0005-0000-0000-00000F010000}"/>
    <cellStyle name="40% - הדגשה3 7" xfId="273" xr:uid="{00000000-0005-0000-0000-000010010000}"/>
    <cellStyle name="40% - הדגשה3 7 2" xfId="274" xr:uid="{00000000-0005-0000-0000-000011010000}"/>
    <cellStyle name="40% - הדגשה3 7 2 2" xfId="275" xr:uid="{00000000-0005-0000-0000-000012010000}"/>
    <cellStyle name="40% - הדגשה3 7 3" xfId="276" xr:uid="{00000000-0005-0000-0000-000013010000}"/>
    <cellStyle name="40% - הדגשה3 8" xfId="277" xr:uid="{00000000-0005-0000-0000-000014010000}"/>
    <cellStyle name="40% - הדגשה3 8 2" xfId="278" xr:uid="{00000000-0005-0000-0000-000015010000}"/>
    <cellStyle name="40% - הדגשה3 9" xfId="279" xr:uid="{00000000-0005-0000-0000-000016010000}"/>
    <cellStyle name="40% - הדגשה4 10" xfId="280" xr:uid="{00000000-0005-0000-0000-000017010000}"/>
    <cellStyle name="40% - הדגשה4 11" xfId="281" xr:uid="{00000000-0005-0000-0000-000018010000}"/>
    <cellStyle name="40% - הדגשה4 12" xfId="282" xr:uid="{00000000-0005-0000-0000-000019010000}"/>
    <cellStyle name="40% - הדגשה4 13" xfId="484" xr:uid="{00000000-0005-0000-0000-00001A010000}"/>
    <cellStyle name="40% - הדגשה4 2" xfId="283" xr:uid="{00000000-0005-0000-0000-00001B010000}"/>
    <cellStyle name="40% - הדגשה4 2 2" xfId="284" xr:uid="{00000000-0005-0000-0000-00001C010000}"/>
    <cellStyle name="40% - הדגשה4 2 2 2" xfId="285" xr:uid="{00000000-0005-0000-0000-00001D010000}"/>
    <cellStyle name="40% - הדגשה4 2 3" xfId="286" xr:uid="{00000000-0005-0000-0000-00001E010000}"/>
    <cellStyle name="40% - הדגשה4 3" xfId="287" xr:uid="{00000000-0005-0000-0000-00001F010000}"/>
    <cellStyle name="40% - הדגשה4 3 2" xfId="288" xr:uid="{00000000-0005-0000-0000-000020010000}"/>
    <cellStyle name="40% - הדגשה4 3 2 2" xfId="289" xr:uid="{00000000-0005-0000-0000-000021010000}"/>
    <cellStyle name="40% - הדגשה4 3 3" xfId="290" xr:uid="{00000000-0005-0000-0000-000022010000}"/>
    <cellStyle name="40% - הדגשה4 4" xfId="291" xr:uid="{00000000-0005-0000-0000-000023010000}"/>
    <cellStyle name="40% - הדגשה4 4 2" xfId="292" xr:uid="{00000000-0005-0000-0000-000024010000}"/>
    <cellStyle name="40% - הדגשה4 4 2 2" xfId="293" xr:uid="{00000000-0005-0000-0000-000025010000}"/>
    <cellStyle name="40% - הדגשה4 4 3" xfId="294" xr:uid="{00000000-0005-0000-0000-000026010000}"/>
    <cellStyle name="40% - הדגשה4 5" xfId="295" xr:uid="{00000000-0005-0000-0000-000027010000}"/>
    <cellStyle name="40% - הדגשה4 5 2" xfId="296" xr:uid="{00000000-0005-0000-0000-000028010000}"/>
    <cellStyle name="40% - הדגשה4 5 2 2" xfId="297" xr:uid="{00000000-0005-0000-0000-000029010000}"/>
    <cellStyle name="40% - הדגשה4 5 3" xfId="298" xr:uid="{00000000-0005-0000-0000-00002A010000}"/>
    <cellStyle name="40% - הדגשה4 6" xfId="299" xr:uid="{00000000-0005-0000-0000-00002B010000}"/>
    <cellStyle name="40% - הדגשה4 6 2" xfId="300" xr:uid="{00000000-0005-0000-0000-00002C010000}"/>
    <cellStyle name="40% - הדגשה4 6 2 2" xfId="301" xr:uid="{00000000-0005-0000-0000-00002D010000}"/>
    <cellStyle name="40% - הדגשה4 6 3" xfId="302" xr:uid="{00000000-0005-0000-0000-00002E010000}"/>
    <cellStyle name="40% - הדגשה4 7" xfId="303" xr:uid="{00000000-0005-0000-0000-00002F010000}"/>
    <cellStyle name="40% - הדגשה4 7 2" xfId="304" xr:uid="{00000000-0005-0000-0000-000030010000}"/>
    <cellStyle name="40% - הדגשה4 7 2 2" xfId="305" xr:uid="{00000000-0005-0000-0000-000031010000}"/>
    <cellStyle name="40% - הדגשה4 7 3" xfId="306" xr:uid="{00000000-0005-0000-0000-000032010000}"/>
    <cellStyle name="40% - הדגשה4 8" xfId="307" xr:uid="{00000000-0005-0000-0000-000033010000}"/>
    <cellStyle name="40% - הדגשה4 8 2" xfId="308" xr:uid="{00000000-0005-0000-0000-000034010000}"/>
    <cellStyle name="40% - הדגשה4 9" xfId="309" xr:uid="{00000000-0005-0000-0000-000035010000}"/>
    <cellStyle name="40% - הדגשה5 10" xfId="310" xr:uid="{00000000-0005-0000-0000-000036010000}"/>
    <cellStyle name="40% - הדגשה5 11" xfId="311" xr:uid="{00000000-0005-0000-0000-000037010000}"/>
    <cellStyle name="40% - הדגשה5 12" xfId="312" xr:uid="{00000000-0005-0000-0000-000038010000}"/>
    <cellStyle name="40% - הדגשה5 13" xfId="485" xr:uid="{00000000-0005-0000-0000-000039010000}"/>
    <cellStyle name="40% - הדגשה5 2" xfId="313" xr:uid="{00000000-0005-0000-0000-00003A010000}"/>
    <cellStyle name="40% - הדגשה5 2 2" xfId="314" xr:uid="{00000000-0005-0000-0000-00003B010000}"/>
    <cellStyle name="40% - הדגשה5 2 2 2" xfId="315" xr:uid="{00000000-0005-0000-0000-00003C010000}"/>
    <cellStyle name="40% - הדגשה5 2 3" xfId="316" xr:uid="{00000000-0005-0000-0000-00003D010000}"/>
    <cellStyle name="40% - הדגשה5 3" xfId="317" xr:uid="{00000000-0005-0000-0000-00003E010000}"/>
    <cellStyle name="40% - הדגשה5 3 2" xfId="318" xr:uid="{00000000-0005-0000-0000-00003F010000}"/>
    <cellStyle name="40% - הדגשה5 3 2 2" xfId="319" xr:uid="{00000000-0005-0000-0000-000040010000}"/>
    <cellStyle name="40% - הדגשה5 3 3" xfId="320" xr:uid="{00000000-0005-0000-0000-000041010000}"/>
    <cellStyle name="40% - הדגשה5 4" xfId="321" xr:uid="{00000000-0005-0000-0000-000042010000}"/>
    <cellStyle name="40% - הדגשה5 4 2" xfId="322" xr:uid="{00000000-0005-0000-0000-000043010000}"/>
    <cellStyle name="40% - הדגשה5 4 2 2" xfId="323" xr:uid="{00000000-0005-0000-0000-000044010000}"/>
    <cellStyle name="40% - הדגשה5 4 3" xfId="324" xr:uid="{00000000-0005-0000-0000-000045010000}"/>
    <cellStyle name="40% - הדגשה5 5" xfId="325" xr:uid="{00000000-0005-0000-0000-000046010000}"/>
    <cellStyle name="40% - הדגשה5 5 2" xfId="326" xr:uid="{00000000-0005-0000-0000-000047010000}"/>
    <cellStyle name="40% - הדגשה5 5 2 2" xfId="327" xr:uid="{00000000-0005-0000-0000-000048010000}"/>
    <cellStyle name="40% - הדגשה5 5 3" xfId="328" xr:uid="{00000000-0005-0000-0000-000049010000}"/>
    <cellStyle name="40% - הדגשה5 6" xfId="329" xr:uid="{00000000-0005-0000-0000-00004A010000}"/>
    <cellStyle name="40% - הדגשה5 6 2" xfId="330" xr:uid="{00000000-0005-0000-0000-00004B010000}"/>
    <cellStyle name="40% - הדגשה5 6 2 2" xfId="331" xr:uid="{00000000-0005-0000-0000-00004C010000}"/>
    <cellStyle name="40% - הדגשה5 6 3" xfId="332" xr:uid="{00000000-0005-0000-0000-00004D010000}"/>
    <cellStyle name="40% - הדגשה5 7" xfId="333" xr:uid="{00000000-0005-0000-0000-00004E010000}"/>
    <cellStyle name="40% - הדגשה5 7 2" xfId="334" xr:uid="{00000000-0005-0000-0000-00004F010000}"/>
    <cellStyle name="40% - הדגשה5 7 2 2" xfId="335" xr:uid="{00000000-0005-0000-0000-000050010000}"/>
    <cellStyle name="40% - הדגשה5 7 3" xfId="336" xr:uid="{00000000-0005-0000-0000-000051010000}"/>
    <cellStyle name="40% - הדגשה5 8" xfId="337" xr:uid="{00000000-0005-0000-0000-000052010000}"/>
    <cellStyle name="40% - הדגשה5 8 2" xfId="338" xr:uid="{00000000-0005-0000-0000-000053010000}"/>
    <cellStyle name="40% - הדגשה5 9" xfId="339" xr:uid="{00000000-0005-0000-0000-000054010000}"/>
    <cellStyle name="40% - הדגשה6 10" xfId="340" xr:uid="{00000000-0005-0000-0000-000055010000}"/>
    <cellStyle name="40% - הדגשה6 11" xfId="341" xr:uid="{00000000-0005-0000-0000-000056010000}"/>
    <cellStyle name="40% - הדגשה6 12" xfId="342" xr:uid="{00000000-0005-0000-0000-000057010000}"/>
    <cellStyle name="40% - הדגשה6 13" xfId="486" xr:uid="{00000000-0005-0000-0000-000058010000}"/>
    <cellStyle name="40% - הדגשה6 2" xfId="343" xr:uid="{00000000-0005-0000-0000-000059010000}"/>
    <cellStyle name="40% - הדגשה6 2 2" xfId="344" xr:uid="{00000000-0005-0000-0000-00005A010000}"/>
    <cellStyle name="40% - הדגשה6 2 2 2" xfId="345" xr:uid="{00000000-0005-0000-0000-00005B010000}"/>
    <cellStyle name="40% - הדגשה6 2 3" xfId="346" xr:uid="{00000000-0005-0000-0000-00005C010000}"/>
    <cellStyle name="40% - הדגשה6 3" xfId="347" xr:uid="{00000000-0005-0000-0000-00005D010000}"/>
    <cellStyle name="40% - הדגשה6 3 2" xfId="348" xr:uid="{00000000-0005-0000-0000-00005E010000}"/>
    <cellStyle name="40% - הדגשה6 3 2 2" xfId="349" xr:uid="{00000000-0005-0000-0000-00005F010000}"/>
    <cellStyle name="40% - הדגשה6 3 3" xfId="350" xr:uid="{00000000-0005-0000-0000-000060010000}"/>
    <cellStyle name="40% - הדגשה6 4" xfId="351" xr:uid="{00000000-0005-0000-0000-000061010000}"/>
    <cellStyle name="40% - הדגשה6 4 2" xfId="352" xr:uid="{00000000-0005-0000-0000-000062010000}"/>
    <cellStyle name="40% - הדגשה6 4 2 2" xfId="353" xr:uid="{00000000-0005-0000-0000-000063010000}"/>
    <cellStyle name="40% - הדגשה6 4 3" xfId="354" xr:uid="{00000000-0005-0000-0000-000064010000}"/>
    <cellStyle name="40% - הדגשה6 5" xfId="355" xr:uid="{00000000-0005-0000-0000-000065010000}"/>
    <cellStyle name="40% - הדגשה6 5 2" xfId="356" xr:uid="{00000000-0005-0000-0000-000066010000}"/>
    <cellStyle name="40% - הדגשה6 5 2 2" xfId="357" xr:uid="{00000000-0005-0000-0000-000067010000}"/>
    <cellStyle name="40% - הדגשה6 5 3" xfId="358" xr:uid="{00000000-0005-0000-0000-000068010000}"/>
    <cellStyle name="40% - הדגשה6 6" xfId="359" xr:uid="{00000000-0005-0000-0000-000069010000}"/>
    <cellStyle name="40% - הדגשה6 6 2" xfId="360" xr:uid="{00000000-0005-0000-0000-00006A010000}"/>
    <cellStyle name="40% - הדגשה6 6 2 2" xfId="361" xr:uid="{00000000-0005-0000-0000-00006B010000}"/>
    <cellStyle name="40% - הדגשה6 6 3" xfId="362" xr:uid="{00000000-0005-0000-0000-00006C010000}"/>
    <cellStyle name="40% - הדגשה6 7" xfId="363" xr:uid="{00000000-0005-0000-0000-00006D010000}"/>
    <cellStyle name="40% - הדגשה6 7 2" xfId="364" xr:uid="{00000000-0005-0000-0000-00006E010000}"/>
    <cellStyle name="40% - הדגשה6 7 2 2" xfId="365" xr:uid="{00000000-0005-0000-0000-00006F010000}"/>
    <cellStyle name="40% - הדגשה6 7 3" xfId="366" xr:uid="{00000000-0005-0000-0000-000070010000}"/>
    <cellStyle name="40% - הדגשה6 8" xfId="367" xr:uid="{00000000-0005-0000-0000-000071010000}"/>
    <cellStyle name="40% - הדגשה6 8 2" xfId="368" xr:uid="{00000000-0005-0000-0000-000072010000}"/>
    <cellStyle name="40% - הדגשה6 9" xfId="369" xr:uid="{00000000-0005-0000-0000-000073010000}"/>
    <cellStyle name="Comma" xfId="1" builtinId="3"/>
    <cellStyle name="Comma 2" xfId="7" xr:uid="{00000000-0005-0000-0000-000075010000}"/>
    <cellStyle name="Comma 2 2" xfId="371" xr:uid="{00000000-0005-0000-0000-000076010000}"/>
    <cellStyle name="Comma 2 2 2" xfId="372" xr:uid="{00000000-0005-0000-0000-000077010000}"/>
    <cellStyle name="Comma 2 3" xfId="370" xr:uid="{00000000-0005-0000-0000-000078010000}"/>
    <cellStyle name="Comma 3" xfId="373" xr:uid="{00000000-0005-0000-0000-000079010000}"/>
    <cellStyle name="Comma 3 2" xfId="374" xr:uid="{00000000-0005-0000-0000-00007A010000}"/>
    <cellStyle name="Comma 3 2 2" xfId="375" xr:uid="{00000000-0005-0000-0000-00007B010000}"/>
    <cellStyle name="Comma 4" xfId="376" xr:uid="{00000000-0005-0000-0000-00007C010000}"/>
    <cellStyle name="Comma 4 2" xfId="377" xr:uid="{00000000-0005-0000-0000-00007D010000}"/>
    <cellStyle name="Comma 4 2 2" xfId="378" xr:uid="{00000000-0005-0000-0000-00007E010000}"/>
    <cellStyle name="Comma 4 3" xfId="379" xr:uid="{00000000-0005-0000-0000-00007F010000}"/>
    <cellStyle name="Comma 5" xfId="380" xr:uid="{00000000-0005-0000-0000-000080010000}"/>
    <cellStyle name="Comma 6" xfId="381" xr:uid="{00000000-0005-0000-0000-000081010000}"/>
    <cellStyle name="Comma 7" xfId="5" xr:uid="{00000000-0005-0000-0000-000082010000}"/>
    <cellStyle name="Normal" xfId="0" builtinId="0"/>
    <cellStyle name="Normal 10" xfId="382" xr:uid="{00000000-0005-0000-0000-000084010000}"/>
    <cellStyle name="Normal 10 2" xfId="383" xr:uid="{00000000-0005-0000-0000-000085010000}"/>
    <cellStyle name="Normal 10 2 2" xfId="384" xr:uid="{00000000-0005-0000-0000-000086010000}"/>
    <cellStyle name="Normal 10 3" xfId="385" xr:uid="{00000000-0005-0000-0000-000087010000}"/>
    <cellStyle name="Normal 11" xfId="386" xr:uid="{00000000-0005-0000-0000-000088010000}"/>
    <cellStyle name="Normal 11 2" xfId="387" xr:uid="{00000000-0005-0000-0000-000089010000}"/>
    <cellStyle name="Normal 11 2 2" xfId="388" xr:uid="{00000000-0005-0000-0000-00008A010000}"/>
    <cellStyle name="Normal 11 3" xfId="389" xr:uid="{00000000-0005-0000-0000-00008B010000}"/>
    <cellStyle name="Normal 12" xfId="390" xr:uid="{00000000-0005-0000-0000-00008C010000}"/>
    <cellStyle name="Normal 12 2" xfId="391" xr:uid="{00000000-0005-0000-0000-00008D010000}"/>
    <cellStyle name="Normal 12 2 2" xfId="392" xr:uid="{00000000-0005-0000-0000-00008E010000}"/>
    <cellStyle name="Normal 12 3" xfId="393" xr:uid="{00000000-0005-0000-0000-00008F010000}"/>
    <cellStyle name="Normal 13" xfId="394" xr:uid="{00000000-0005-0000-0000-000090010000}"/>
    <cellStyle name="Normal 13 2" xfId="395" xr:uid="{00000000-0005-0000-0000-000091010000}"/>
    <cellStyle name="Normal 13 2 2" xfId="396" xr:uid="{00000000-0005-0000-0000-000092010000}"/>
    <cellStyle name="Normal 13 3" xfId="397" xr:uid="{00000000-0005-0000-0000-000093010000}"/>
    <cellStyle name="Normal 14" xfId="398" xr:uid="{00000000-0005-0000-0000-000094010000}"/>
    <cellStyle name="Normal 14 2" xfId="399" xr:uid="{00000000-0005-0000-0000-000095010000}"/>
    <cellStyle name="Normal 14 2 2" xfId="400" xr:uid="{00000000-0005-0000-0000-000096010000}"/>
    <cellStyle name="Normal 14 3" xfId="401" xr:uid="{00000000-0005-0000-0000-000097010000}"/>
    <cellStyle name="Normal 15" xfId="402" xr:uid="{00000000-0005-0000-0000-000098010000}"/>
    <cellStyle name="Normal 16" xfId="403" xr:uid="{00000000-0005-0000-0000-000099010000}"/>
    <cellStyle name="Normal 16 2" xfId="404" xr:uid="{00000000-0005-0000-0000-00009A010000}"/>
    <cellStyle name="Normal 16 2 2" xfId="405" xr:uid="{00000000-0005-0000-0000-00009B010000}"/>
    <cellStyle name="Normal 16 3" xfId="406" xr:uid="{00000000-0005-0000-0000-00009C010000}"/>
    <cellStyle name="Normal 17" xfId="407" xr:uid="{00000000-0005-0000-0000-00009D010000}"/>
    <cellStyle name="Normal 18" xfId="408" xr:uid="{00000000-0005-0000-0000-00009E010000}"/>
    <cellStyle name="Normal 19" xfId="409" xr:uid="{00000000-0005-0000-0000-00009F010000}"/>
    <cellStyle name="Normal 2" xfId="6" xr:uid="{00000000-0005-0000-0000-0000A0010000}"/>
    <cellStyle name="Normal 2 2" xfId="411" xr:uid="{00000000-0005-0000-0000-0000A1010000}"/>
    <cellStyle name="Normal 2 3" xfId="412" xr:uid="{00000000-0005-0000-0000-0000A2010000}"/>
    <cellStyle name="Normal 2 4" xfId="413" xr:uid="{00000000-0005-0000-0000-0000A3010000}"/>
    <cellStyle name="Normal 2 5" xfId="414" xr:uid="{00000000-0005-0000-0000-0000A4010000}"/>
    <cellStyle name="Normal 2 5 2" xfId="415" xr:uid="{00000000-0005-0000-0000-0000A5010000}"/>
    <cellStyle name="Normal 2 5 2 2" xfId="416" xr:uid="{00000000-0005-0000-0000-0000A6010000}"/>
    <cellStyle name="Normal 2 5 3" xfId="417" xr:uid="{00000000-0005-0000-0000-0000A7010000}"/>
    <cellStyle name="Normal 2 6" xfId="410" xr:uid="{00000000-0005-0000-0000-0000A8010000}"/>
    <cellStyle name="Normal 20" xfId="418" xr:uid="{00000000-0005-0000-0000-0000A9010000}"/>
    <cellStyle name="Normal 21" xfId="487" xr:uid="{00000000-0005-0000-0000-0000AA010000}"/>
    <cellStyle name="Normal 22" xfId="9" xr:uid="{00000000-0005-0000-0000-0000AB010000}"/>
    <cellStyle name="Normal 23" xfId="4" xr:uid="{00000000-0005-0000-0000-0000AC010000}"/>
    <cellStyle name="Normal 3" xfId="419" xr:uid="{00000000-0005-0000-0000-0000AD010000}"/>
    <cellStyle name="Normal 3 2" xfId="420" xr:uid="{00000000-0005-0000-0000-0000AE010000}"/>
    <cellStyle name="Normal 3 2 2" xfId="421" xr:uid="{00000000-0005-0000-0000-0000AF010000}"/>
    <cellStyle name="Normal 3 3" xfId="422" xr:uid="{00000000-0005-0000-0000-0000B0010000}"/>
    <cellStyle name="Normal 4" xfId="423" xr:uid="{00000000-0005-0000-0000-0000B1010000}"/>
    <cellStyle name="Normal 5" xfId="424" xr:uid="{00000000-0005-0000-0000-0000B2010000}"/>
    <cellStyle name="Normal 5 2" xfId="425" xr:uid="{00000000-0005-0000-0000-0000B3010000}"/>
    <cellStyle name="Normal 6" xfId="426" xr:uid="{00000000-0005-0000-0000-0000B4010000}"/>
    <cellStyle name="Normal 6 2" xfId="427" xr:uid="{00000000-0005-0000-0000-0000B5010000}"/>
    <cellStyle name="Normal 6 2 2" xfId="428" xr:uid="{00000000-0005-0000-0000-0000B6010000}"/>
    <cellStyle name="Normal 6 3" xfId="429" xr:uid="{00000000-0005-0000-0000-0000B7010000}"/>
    <cellStyle name="Normal 7" xfId="2" xr:uid="{00000000-0005-0000-0000-0000B8010000}"/>
    <cellStyle name="Normal 7 2" xfId="431" xr:uid="{00000000-0005-0000-0000-0000B9010000}"/>
    <cellStyle name="Normal 7 3" xfId="430" xr:uid="{00000000-0005-0000-0000-0000BA010000}"/>
    <cellStyle name="Normal 8" xfId="432" xr:uid="{00000000-0005-0000-0000-0000BB010000}"/>
    <cellStyle name="Normal 8 2" xfId="433" xr:uid="{00000000-0005-0000-0000-0000BC010000}"/>
    <cellStyle name="Normal 8 2 2" xfId="434" xr:uid="{00000000-0005-0000-0000-0000BD010000}"/>
    <cellStyle name="Normal 8 3" xfId="435" xr:uid="{00000000-0005-0000-0000-0000BE010000}"/>
    <cellStyle name="Normal 9" xfId="436" xr:uid="{00000000-0005-0000-0000-0000BF010000}"/>
    <cellStyle name="Normal 9 2" xfId="437" xr:uid="{00000000-0005-0000-0000-0000C0010000}"/>
    <cellStyle name="Percent" xfId="3" builtinId="5"/>
    <cellStyle name="Percent 2" xfId="8" xr:uid="{00000000-0005-0000-0000-0000C2010000}"/>
    <cellStyle name="Percent 2 2" xfId="439" xr:uid="{00000000-0005-0000-0000-0000C3010000}"/>
    <cellStyle name="Percent 2 3" xfId="438" xr:uid="{00000000-0005-0000-0000-0000C4010000}"/>
    <cellStyle name="Percent 3" xfId="489" xr:uid="{00000000-0005-0000-0000-0000C5010000}"/>
    <cellStyle name="היפר-קישור 2" xfId="440" xr:uid="{00000000-0005-0000-0000-0000C6010000}"/>
    <cellStyle name="היפר-קישור 3" xfId="441" xr:uid="{00000000-0005-0000-0000-0000C7010000}"/>
    <cellStyle name="הערה 10" xfId="442" xr:uid="{00000000-0005-0000-0000-0000C8010000}"/>
    <cellStyle name="הערה 11" xfId="443" xr:uid="{00000000-0005-0000-0000-0000C9010000}"/>
    <cellStyle name="הערה 12" xfId="444" xr:uid="{00000000-0005-0000-0000-0000CA010000}"/>
    <cellStyle name="הערה 13" xfId="488" xr:uid="{00000000-0005-0000-0000-0000CB010000}"/>
    <cellStyle name="הערה 2" xfId="445" xr:uid="{00000000-0005-0000-0000-0000CC010000}"/>
    <cellStyle name="הערה 2 2" xfId="446" xr:uid="{00000000-0005-0000-0000-0000CD010000}"/>
    <cellStyle name="הערה 2 2 2" xfId="447" xr:uid="{00000000-0005-0000-0000-0000CE010000}"/>
    <cellStyle name="הערה 2 3" xfId="448" xr:uid="{00000000-0005-0000-0000-0000CF010000}"/>
    <cellStyle name="הערה 3" xfId="449" xr:uid="{00000000-0005-0000-0000-0000D0010000}"/>
    <cellStyle name="הערה 3 2" xfId="450" xr:uid="{00000000-0005-0000-0000-0000D1010000}"/>
    <cellStyle name="הערה 3 2 2" xfId="451" xr:uid="{00000000-0005-0000-0000-0000D2010000}"/>
    <cellStyle name="הערה 3 3" xfId="452" xr:uid="{00000000-0005-0000-0000-0000D3010000}"/>
    <cellStyle name="הערה 4" xfId="453" xr:uid="{00000000-0005-0000-0000-0000D4010000}"/>
    <cellStyle name="הערה 4 2" xfId="454" xr:uid="{00000000-0005-0000-0000-0000D5010000}"/>
    <cellStyle name="הערה 4 2 2" xfId="455" xr:uid="{00000000-0005-0000-0000-0000D6010000}"/>
    <cellStyle name="הערה 4 3" xfId="456" xr:uid="{00000000-0005-0000-0000-0000D7010000}"/>
    <cellStyle name="הערה 5" xfId="457" xr:uid="{00000000-0005-0000-0000-0000D8010000}"/>
    <cellStyle name="הערה 5 2" xfId="458" xr:uid="{00000000-0005-0000-0000-0000D9010000}"/>
    <cellStyle name="הערה 5 2 2" xfId="459" xr:uid="{00000000-0005-0000-0000-0000DA010000}"/>
    <cellStyle name="הערה 5 3" xfId="460" xr:uid="{00000000-0005-0000-0000-0000DB010000}"/>
    <cellStyle name="הערה 6" xfId="461" xr:uid="{00000000-0005-0000-0000-0000DC010000}"/>
    <cellStyle name="הערה 6 2" xfId="462" xr:uid="{00000000-0005-0000-0000-0000DD010000}"/>
    <cellStyle name="הערה 6 2 2" xfId="463" xr:uid="{00000000-0005-0000-0000-0000DE010000}"/>
    <cellStyle name="הערה 6 3" xfId="464" xr:uid="{00000000-0005-0000-0000-0000DF010000}"/>
    <cellStyle name="הערה 7" xfId="465" xr:uid="{00000000-0005-0000-0000-0000E0010000}"/>
    <cellStyle name="הערה 7 2" xfId="466" xr:uid="{00000000-0005-0000-0000-0000E1010000}"/>
    <cellStyle name="הערה 7 2 2" xfId="467" xr:uid="{00000000-0005-0000-0000-0000E2010000}"/>
    <cellStyle name="הערה 7 3" xfId="468" xr:uid="{00000000-0005-0000-0000-0000E3010000}"/>
    <cellStyle name="הערה 8" xfId="469" xr:uid="{00000000-0005-0000-0000-0000E4010000}"/>
    <cellStyle name="הערה 8 2" xfId="470" xr:uid="{00000000-0005-0000-0000-0000E5010000}"/>
    <cellStyle name="הערה 8 2 2" xfId="471" xr:uid="{00000000-0005-0000-0000-0000E6010000}"/>
    <cellStyle name="הערה 8 3" xfId="472" xr:uid="{00000000-0005-0000-0000-0000E7010000}"/>
    <cellStyle name="הערה 9" xfId="473" xr:uid="{00000000-0005-0000-0000-0000E8010000}"/>
    <cellStyle name="כותרת 5" xfId="474" xr:uid="{00000000-0005-0000-0000-0000E9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rightToLeft="1" tabSelected="1" view="pageBreakPreview" zoomScale="90" zoomScaleNormal="100" zoomScaleSheetLayoutView="90" workbookViewId="0">
      <selection activeCell="T9" sqref="T9"/>
    </sheetView>
  </sheetViews>
  <sheetFormatPr defaultRowHeight="15"/>
  <cols>
    <col min="2" max="2" width="6.28515625" customWidth="1"/>
    <col min="3" max="3" width="11" customWidth="1"/>
    <col min="4" max="8" width="11.5703125" customWidth="1"/>
    <col min="9" max="9" width="13.42578125" customWidth="1"/>
    <col min="10" max="10" width="16" bestFit="1" customWidth="1"/>
    <col min="11" max="11" width="28.28515625" hidden="1" customWidth="1"/>
    <col min="12" max="12" width="37.140625" style="11" bestFit="1" customWidth="1"/>
  </cols>
  <sheetData>
    <row r="1" spans="1:13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 t="s">
        <v>10</v>
      </c>
    </row>
    <row r="2" spans="1:13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3">
      <c r="A3" s="64" t="s">
        <v>6</v>
      </c>
      <c r="B3" s="6">
        <v>286</v>
      </c>
      <c r="J3" s="64"/>
    </row>
    <row r="4" spans="1:13">
      <c r="A4" s="64"/>
      <c r="B4" s="38"/>
      <c r="C4" s="39"/>
      <c r="D4" s="39"/>
      <c r="E4" s="39"/>
      <c r="F4" s="39"/>
      <c r="G4" s="39"/>
      <c r="H4" s="39" t="e">
        <f>#REF!</f>
        <v>#REF!</v>
      </c>
      <c r="I4" s="40"/>
      <c r="J4" s="64"/>
    </row>
    <row r="5" spans="1:13">
      <c r="A5" s="64"/>
      <c r="B5" s="54"/>
      <c r="C5" s="62" t="s">
        <v>1</v>
      </c>
      <c r="D5" s="62"/>
      <c r="E5" s="62"/>
      <c r="F5" s="62"/>
      <c r="G5" s="62"/>
      <c r="H5" s="1"/>
      <c r="I5" s="2" t="s">
        <v>2</v>
      </c>
      <c r="J5" s="64"/>
      <c r="K5" s="46" t="s">
        <v>7</v>
      </c>
    </row>
    <row r="6" spans="1:13">
      <c r="A6" s="64"/>
      <c r="B6" s="15"/>
      <c r="C6" s="4"/>
      <c r="D6" s="4"/>
      <c r="E6" s="4"/>
      <c r="F6" s="4"/>
      <c r="G6" s="4"/>
      <c r="H6" s="13"/>
      <c r="I6" s="25"/>
      <c r="J6" s="64"/>
      <c r="K6" s="47"/>
    </row>
    <row r="7" spans="1:13">
      <c r="A7" s="64"/>
      <c r="B7" s="15"/>
      <c r="C7" s="4"/>
      <c r="D7" s="4"/>
      <c r="E7" s="4"/>
      <c r="F7" s="4"/>
      <c r="G7" s="4"/>
      <c r="H7" s="13"/>
      <c r="I7" s="27"/>
      <c r="J7" s="64"/>
      <c r="K7" s="48" t="e">
        <f>I7/$I$40</f>
        <v>#REF!</v>
      </c>
    </row>
    <row r="8" spans="1:13">
      <c r="A8" s="64"/>
      <c r="B8" s="15"/>
      <c r="C8" s="4"/>
      <c r="D8" s="4"/>
      <c r="E8" s="4"/>
      <c r="F8" s="4"/>
      <c r="G8" s="4"/>
      <c r="H8" s="13"/>
      <c r="I8" s="27">
        <v>89.098445185439559</v>
      </c>
      <c r="J8" s="64"/>
      <c r="K8" s="48" t="e">
        <f t="shared" ref="K8:K34" si="0">I8/$I$40</f>
        <v>#REF!</v>
      </c>
      <c r="M8" s="50"/>
    </row>
    <row r="9" spans="1:13">
      <c r="A9" s="64"/>
      <c r="B9" s="15"/>
      <c r="C9" s="4"/>
      <c r="D9" s="4"/>
      <c r="E9" s="4"/>
      <c r="F9" s="4"/>
      <c r="G9" s="4"/>
      <c r="H9" s="13"/>
      <c r="I9" s="26"/>
      <c r="J9" s="64"/>
      <c r="K9" s="48"/>
    </row>
    <row r="10" spans="1:13">
      <c r="A10" s="64"/>
      <c r="B10" s="15"/>
      <c r="C10" s="4"/>
      <c r="D10" s="4"/>
      <c r="E10" s="4"/>
      <c r="F10" s="4"/>
      <c r="G10" s="4"/>
      <c r="H10" s="13"/>
      <c r="I10" s="26"/>
      <c r="J10" s="64"/>
      <c r="K10" s="48"/>
      <c r="M10" s="50"/>
    </row>
    <row r="11" spans="1:13">
      <c r="A11" s="64"/>
      <c r="B11" s="15"/>
      <c r="C11" s="4"/>
      <c r="D11" s="4"/>
      <c r="E11" s="4"/>
      <c r="F11" s="4"/>
      <c r="G11" s="4"/>
      <c r="H11" s="13"/>
      <c r="I11" s="27"/>
      <c r="J11" s="64"/>
      <c r="K11" s="48" t="e">
        <f t="shared" si="0"/>
        <v>#REF!</v>
      </c>
      <c r="M11" s="50"/>
    </row>
    <row r="12" spans="1:13">
      <c r="A12" s="64"/>
      <c r="B12" s="15"/>
      <c r="C12" s="4"/>
      <c r="D12" s="4"/>
      <c r="E12" s="4"/>
      <c r="F12" s="4"/>
      <c r="G12" s="4"/>
      <c r="H12" s="13"/>
      <c r="I12" s="27">
        <v>1.6699354977600001</v>
      </c>
      <c r="J12" s="64"/>
      <c r="K12" s="48" t="e">
        <f t="shared" si="0"/>
        <v>#REF!</v>
      </c>
      <c r="M12" s="51"/>
    </row>
    <row r="13" spans="1:13">
      <c r="A13" s="64"/>
      <c r="B13" s="15"/>
      <c r="C13" s="4"/>
      <c r="D13" s="4"/>
      <c r="E13" s="4"/>
      <c r="F13" s="4"/>
      <c r="G13" s="4"/>
      <c r="H13" s="13"/>
      <c r="I13" s="26"/>
      <c r="J13" s="64"/>
      <c r="K13" s="48"/>
      <c r="M13" s="51"/>
    </row>
    <row r="14" spans="1:13">
      <c r="A14" s="64"/>
      <c r="B14" s="15"/>
      <c r="C14" s="4"/>
      <c r="D14" s="4"/>
      <c r="E14" s="4"/>
      <c r="F14" s="4"/>
      <c r="G14" s="4"/>
      <c r="H14" s="13"/>
      <c r="I14" s="25"/>
      <c r="J14" s="64"/>
      <c r="K14" s="48"/>
      <c r="M14" s="52"/>
    </row>
    <row r="15" spans="1:13">
      <c r="A15" s="64"/>
      <c r="B15" s="15"/>
      <c r="C15" s="4"/>
      <c r="D15" s="4"/>
      <c r="E15" s="4"/>
      <c r="F15" s="4"/>
      <c r="G15" s="4"/>
      <c r="H15" s="13"/>
      <c r="I15" s="27">
        <v>0</v>
      </c>
      <c r="J15" s="64"/>
      <c r="K15" s="48" t="e">
        <f t="shared" si="0"/>
        <v>#REF!</v>
      </c>
      <c r="M15" s="53"/>
    </row>
    <row r="16" spans="1:13">
      <c r="A16" s="64"/>
      <c r="B16" s="15"/>
      <c r="C16" s="4"/>
      <c r="D16" s="4"/>
      <c r="E16" s="4"/>
      <c r="F16" s="4"/>
      <c r="G16" s="4"/>
      <c r="H16" s="13"/>
      <c r="I16" s="27"/>
      <c r="J16" s="64"/>
      <c r="K16" s="48" t="e">
        <f t="shared" si="0"/>
        <v>#REF!</v>
      </c>
      <c r="M16" s="51"/>
    </row>
    <row r="17" spans="1:13">
      <c r="A17" s="64"/>
      <c r="B17" s="15"/>
      <c r="C17" s="4"/>
      <c r="D17" s="4"/>
      <c r="E17" s="4"/>
      <c r="F17" s="4"/>
      <c r="G17" s="4"/>
      <c r="H17" s="13"/>
      <c r="I17" s="27"/>
      <c r="J17" s="64"/>
      <c r="K17" s="48" t="e">
        <f t="shared" si="0"/>
        <v>#REF!</v>
      </c>
      <c r="M17" s="52"/>
    </row>
    <row r="18" spans="1:13">
      <c r="A18" s="64"/>
      <c r="B18" s="15"/>
      <c r="C18" s="4"/>
      <c r="D18" s="4"/>
      <c r="E18" s="4"/>
      <c r="F18" s="4"/>
      <c r="G18" s="4"/>
      <c r="H18" s="13"/>
      <c r="I18" s="25"/>
      <c r="J18" s="64"/>
      <c r="K18" s="48"/>
      <c r="M18" s="53"/>
    </row>
    <row r="19" spans="1:13" ht="15.75">
      <c r="A19" s="64"/>
      <c r="B19" s="16"/>
      <c r="C19" s="17"/>
      <c r="D19" s="4"/>
      <c r="E19" s="4"/>
      <c r="F19" s="4"/>
      <c r="G19" s="4"/>
      <c r="H19" s="13"/>
      <c r="I19" s="25"/>
      <c r="J19" s="64"/>
      <c r="K19" s="48"/>
      <c r="M19" s="50"/>
    </row>
    <row r="20" spans="1:13">
      <c r="A20" s="64"/>
      <c r="B20" s="15"/>
      <c r="C20" s="4"/>
      <c r="D20" s="4"/>
      <c r="E20" s="4"/>
      <c r="F20" s="4"/>
      <c r="G20" s="4"/>
      <c r="H20" s="13"/>
      <c r="I20" s="27">
        <v>175.26</v>
      </c>
      <c r="J20" s="64"/>
      <c r="K20" s="48" t="e">
        <f t="shared" si="0"/>
        <v>#REF!</v>
      </c>
    </row>
    <row r="21" spans="1:13">
      <c r="A21" s="64"/>
      <c r="B21" s="15"/>
      <c r="C21" s="4"/>
      <c r="D21" s="4"/>
      <c r="E21" s="4"/>
      <c r="F21" s="4"/>
      <c r="G21" s="4"/>
      <c r="H21" s="13"/>
      <c r="I21" s="27">
        <v>213.59</v>
      </c>
      <c r="J21" s="64"/>
      <c r="K21" s="48" t="e">
        <f t="shared" si="0"/>
        <v>#REF!</v>
      </c>
    </row>
    <row r="22" spans="1:13">
      <c r="A22" s="64"/>
      <c r="B22" s="15"/>
      <c r="C22" s="4"/>
      <c r="D22" s="4"/>
      <c r="E22" s="4"/>
      <c r="F22" s="4"/>
      <c r="G22" s="4"/>
      <c r="H22" s="13"/>
      <c r="I22" s="27"/>
      <c r="J22" s="64"/>
      <c r="K22" s="48" t="e">
        <f t="shared" si="0"/>
        <v>#REF!</v>
      </c>
    </row>
    <row r="23" spans="1:13">
      <c r="A23" s="64"/>
      <c r="B23" s="15"/>
      <c r="C23" s="4"/>
      <c r="D23" s="4"/>
      <c r="E23" s="4"/>
      <c r="F23" s="4"/>
      <c r="G23" s="4"/>
      <c r="H23" s="13"/>
      <c r="I23" s="27"/>
      <c r="J23" s="64"/>
      <c r="K23" s="48" t="e">
        <f t="shared" si="0"/>
        <v>#REF!</v>
      </c>
    </row>
    <row r="24" spans="1:13">
      <c r="A24" s="64"/>
      <c r="B24" s="15"/>
      <c r="C24" s="4"/>
      <c r="D24" s="4"/>
      <c r="E24" s="4"/>
      <c r="F24" s="4"/>
      <c r="G24" s="4"/>
      <c r="H24" s="13"/>
      <c r="I24" s="27">
        <v>0.05</v>
      </c>
      <c r="J24" s="64"/>
      <c r="K24" s="48" t="e">
        <f t="shared" si="0"/>
        <v>#REF!</v>
      </c>
    </row>
    <row r="25" spans="1:13">
      <c r="A25" s="64"/>
      <c r="B25" s="15"/>
      <c r="C25" s="4"/>
      <c r="D25" s="4"/>
      <c r="E25" s="4"/>
      <c r="F25" s="4"/>
      <c r="G25" s="4"/>
      <c r="H25" s="13"/>
      <c r="I25" s="27">
        <v>35.31</v>
      </c>
      <c r="J25" s="64"/>
      <c r="K25" s="48" t="e">
        <f t="shared" si="0"/>
        <v>#REF!</v>
      </c>
    </row>
    <row r="26" spans="1:13">
      <c r="A26" s="64"/>
      <c r="B26" s="15"/>
      <c r="C26" s="4"/>
      <c r="D26" s="4"/>
      <c r="E26" s="4"/>
      <c r="F26" s="4"/>
      <c r="G26" s="4"/>
      <c r="H26" s="13"/>
      <c r="I26" s="27"/>
      <c r="J26" s="64"/>
      <c r="K26" s="48" t="e">
        <f t="shared" si="0"/>
        <v>#REF!</v>
      </c>
    </row>
    <row r="27" spans="1:13">
      <c r="A27" s="64"/>
      <c r="B27" s="15"/>
      <c r="C27" s="4"/>
      <c r="D27" s="4"/>
      <c r="E27" s="4"/>
      <c r="F27" s="4"/>
      <c r="G27" s="4"/>
      <c r="H27" s="13"/>
      <c r="I27" s="27">
        <v>77.989999999999995</v>
      </c>
      <c r="J27" s="64"/>
      <c r="K27" s="48" t="e">
        <f t="shared" si="0"/>
        <v>#REF!</v>
      </c>
    </row>
    <row r="28" spans="1:13">
      <c r="A28" s="64"/>
      <c r="B28" s="15"/>
      <c r="C28" s="4"/>
      <c r="D28" s="4"/>
      <c r="E28" s="4"/>
      <c r="F28" s="4"/>
      <c r="G28" s="4"/>
      <c r="H28" s="13"/>
      <c r="I28" s="25"/>
      <c r="J28" s="64"/>
      <c r="K28" s="48"/>
    </row>
    <row r="29" spans="1:13">
      <c r="A29" s="64"/>
      <c r="B29" s="15"/>
      <c r="C29" s="4"/>
      <c r="D29" s="4"/>
      <c r="E29" s="4"/>
      <c r="F29" s="4"/>
      <c r="G29" s="4"/>
      <c r="H29" s="13"/>
      <c r="I29" s="25"/>
      <c r="J29" s="64"/>
      <c r="K29" s="48"/>
    </row>
    <row r="30" spans="1:13">
      <c r="A30" s="64"/>
      <c r="B30" s="15"/>
      <c r="C30" s="4"/>
      <c r="D30" s="4"/>
      <c r="E30" s="4"/>
      <c r="F30" s="4"/>
      <c r="G30" s="4"/>
      <c r="H30" s="13"/>
      <c r="I30" s="27">
        <v>0</v>
      </c>
      <c r="J30" s="64"/>
      <c r="K30" s="48" t="e">
        <f t="shared" si="0"/>
        <v>#REF!</v>
      </c>
    </row>
    <row r="31" spans="1:13">
      <c r="A31" s="64"/>
      <c r="B31" s="15"/>
      <c r="C31" s="4"/>
      <c r="D31" s="4"/>
      <c r="E31" s="4"/>
      <c r="F31" s="4"/>
      <c r="G31" s="4"/>
      <c r="H31" s="13"/>
      <c r="I31" s="27">
        <v>0</v>
      </c>
      <c r="J31" s="64"/>
      <c r="K31" s="48" t="e">
        <f t="shared" si="0"/>
        <v>#REF!</v>
      </c>
    </row>
    <row r="32" spans="1:13">
      <c r="A32" s="64"/>
      <c r="B32" s="15"/>
      <c r="C32" s="4"/>
      <c r="D32" s="4"/>
      <c r="E32" s="4"/>
      <c r="F32" s="4"/>
      <c r="G32" s="4"/>
      <c r="H32" s="13"/>
      <c r="I32" s="27">
        <v>0</v>
      </c>
      <c r="J32" s="64"/>
      <c r="K32" s="48" t="e">
        <f t="shared" si="0"/>
        <v>#REF!</v>
      </c>
    </row>
    <row r="33" spans="1:11">
      <c r="A33" s="64"/>
      <c r="B33" s="15"/>
      <c r="C33" s="4"/>
      <c r="D33" s="4"/>
      <c r="E33" s="4"/>
      <c r="F33" s="4"/>
      <c r="G33" s="4"/>
      <c r="H33" s="13"/>
      <c r="I33" s="25"/>
      <c r="J33" s="64"/>
      <c r="K33" s="48"/>
    </row>
    <row r="34" spans="1:11">
      <c r="A34" s="64"/>
      <c r="B34" s="15"/>
      <c r="C34" s="4"/>
      <c r="D34" s="4"/>
      <c r="E34" s="4"/>
      <c r="F34" s="4"/>
      <c r="G34" s="4"/>
      <c r="H34" s="13"/>
      <c r="I34" s="29">
        <f>I7+I8+I11+I12+I15+I16+I17+I20+I21+I22+I23+I24+I25+I26+I27+I30+I31+I32</f>
        <v>592.9683806831996</v>
      </c>
      <c r="J34" s="64"/>
      <c r="K34" s="48" t="e">
        <f t="shared" si="0"/>
        <v>#REF!</v>
      </c>
    </row>
    <row r="35" spans="1:11">
      <c r="A35" s="64"/>
      <c r="B35" s="15"/>
      <c r="C35" s="4"/>
      <c r="D35" s="4"/>
      <c r="E35" s="4"/>
      <c r="F35" s="4"/>
      <c r="G35" s="4"/>
      <c r="H35" s="13"/>
      <c r="I35" s="25"/>
      <c r="J35" s="64"/>
      <c r="K35" s="47"/>
    </row>
    <row r="36" spans="1:11">
      <c r="A36" s="64"/>
      <c r="B36" s="15"/>
      <c r="C36" s="4"/>
      <c r="D36" s="4"/>
      <c r="E36" s="4"/>
      <c r="F36" s="4"/>
      <c r="G36" s="4"/>
      <c r="H36" s="13"/>
      <c r="I36" s="10"/>
      <c r="J36" s="64"/>
      <c r="K36" s="47"/>
    </row>
    <row r="37" spans="1:11">
      <c r="A37" s="64"/>
      <c r="B37" s="15"/>
      <c r="C37" s="4"/>
      <c r="D37" s="4"/>
      <c r="E37" s="4"/>
      <c r="F37" s="4"/>
      <c r="G37" s="4"/>
      <c r="H37" s="13"/>
      <c r="I37" s="24" t="e">
        <f>(I15+I20+I21+I22+I23+I24+I25+I26+I27+I31)/SUMIFS(#REF!,#REF!,$B$3)</f>
        <v>#REF!</v>
      </c>
      <c r="J37" s="64"/>
      <c r="K37" s="47"/>
    </row>
    <row r="38" spans="1:11">
      <c r="A38" s="64"/>
      <c r="B38" s="15"/>
      <c r="C38" s="4"/>
      <c r="D38" s="4"/>
      <c r="E38" s="4"/>
      <c r="F38" s="4"/>
      <c r="G38" s="4"/>
      <c r="H38" s="13"/>
      <c r="I38" s="24" t="e">
        <f>I34/I40</f>
        <v>#REF!</v>
      </c>
      <c r="J38" s="64"/>
      <c r="K38" s="47"/>
    </row>
    <row r="39" spans="1:11">
      <c r="A39" s="64"/>
      <c r="B39" s="15"/>
      <c r="C39" s="4"/>
      <c r="D39" s="4"/>
      <c r="E39" s="4"/>
      <c r="F39" s="4"/>
      <c r="G39" s="4"/>
      <c r="H39" s="13"/>
      <c r="I39" s="25"/>
      <c r="J39" s="64"/>
      <c r="K39" s="47"/>
    </row>
    <row r="40" spans="1:11">
      <c r="A40" s="64"/>
      <c r="B40" s="59"/>
      <c r="C40" s="60"/>
      <c r="D40" s="60"/>
      <c r="E40" s="60"/>
      <c r="F40" s="60"/>
      <c r="G40" s="60"/>
      <c r="H40" s="60"/>
      <c r="I40" s="27" t="e">
        <f>SUMIFS(#REF!,#REF!,$B$3)</f>
        <v>#REF!</v>
      </c>
      <c r="J40" s="64"/>
      <c r="K40" s="47"/>
    </row>
    <row r="41" spans="1:11">
      <c r="A41" s="64" t="s">
        <v>5</v>
      </c>
      <c r="B41" s="64"/>
      <c r="C41" s="64"/>
      <c r="D41" s="64"/>
      <c r="E41" s="64"/>
      <c r="F41" s="64"/>
      <c r="G41" s="64"/>
      <c r="H41" s="64"/>
      <c r="I41" s="64"/>
      <c r="J41" s="64"/>
    </row>
    <row r="42" spans="1:11">
      <c r="A42" s="64"/>
      <c r="B42" s="64"/>
      <c r="C42" s="64"/>
      <c r="D42" s="64"/>
      <c r="E42" s="64"/>
      <c r="F42" s="64"/>
      <c r="G42" s="64"/>
      <c r="H42" s="64"/>
      <c r="I42" s="64"/>
      <c r="J42" s="64"/>
    </row>
  </sheetData>
  <mergeCells count="6">
    <mergeCell ref="J1:J40"/>
    <mergeCell ref="A41:J42"/>
    <mergeCell ref="C5:G5"/>
    <mergeCell ref="B40:H40"/>
    <mergeCell ref="A1:I2"/>
    <mergeCell ref="A3:A4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2"/>
  <sheetViews>
    <sheetView rightToLeft="1" view="pageBreakPreview" zoomScale="90" zoomScaleNormal="100" zoomScaleSheetLayoutView="90" workbookViewId="0">
      <selection activeCell="I40" sqref="I40"/>
    </sheetView>
  </sheetViews>
  <sheetFormatPr defaultRowHeight="15"/>
  <cols>
    <col min="2" max="2" width="6.28515625" customWidth="1"/>
    <col min="3" max="3" width="11" customWidth="1"/>
    <col min="4" max="8" width="11.5703125" customWidth="1"/>
    <col min="9" max="9" width="12.42578125" customWidth="1"/>
    <col min="10" max="10" width="9" style="63"/>
    <col min="11" max="11" width="28.28515625" hidden="1" customWidth="1"/>
    <col min="12" max="12" width="25.5703125" bestFit="1" customWidth="1"/>
  </cols>
  <sheetData>
    <row r="1" spans="1:13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3" t="s">
        <v>3</v>
      </c>
    </row>
    <row r="2" spans="1:13">
      <c r="A2" s="64"/>
      <c r="B2" s="64"/>
      <c r="C2" s="64"/>
      <c r="D2" s="64"/>
      <c r="E2" s="64"/>
      <c r="F2" s="64"/>
      <c r="G2" s="64"/>
      <c r="H2" s="64"/>
      <c r="I2" s="64"/>
    </row>
    <row r="3" spans="1:13">
      <c r="A3" s="64" t="s">
        <v>6</v>
      </c>
      <c r="B3" s="6">
        <v>1445</v>
      </c>
    </row>
    <row r="4" spans="1:13">
      <c r="A4" s="64"/>
      <c r="B4" s="38"/>
      <c r="C4" s="39"/>
      <c r="D4" s="39"/>
      <c r="E4" s="39"/>
      <c r="F4" s="39"/>
      <c r="G4" s="39"/>
      <c r="H4" s="41" t="e">
        <f>#REF!</f>
        <v>#REF!</v>
      </c>
      <c r="I4" s="40"/>
    </row>
    <row r="5" spans="1:13">
      <c r="A5" s="64"/>
      <c r="B5" s="54"/>
      <c r="C5" s="62" t="s">
        <v>1</v>
      </c>
      <c r="D5" s="62"/>
      <c r="E5" s="62"/>
      <c r="F5" s="62"/>
      <c r="G5" s="62"/>
      <c r="H5" s="1"/>
      <c r="I5" s="2" t="s">
        <v>2</v>
      </c>
      <c r="K5" s="46" t="s">
        <v>7</v>
      </c>
    </row>
    <row r="6" spans="1:13">
      <c r="A6" s="64"/>
      <c r="B6" s="15"/>
      <c r="C6" s="4"/>
      <c r="D6" s="4"/>
      <c r="E6" s="4"/>
      <c r="F6" s="4"/>
      <c r="G6" s="4"/>
      <c r="H6" s="13"/>
      <c r="I6" s="25"/>
      <c r="K6" s="47"/>
    </row>
    <row r="7" spans="1:13">
      <c r="A7" s="64"/>
      <c r="B7" s="15"/>
      <c r="C7" s="4"/>
      <c r="D7" s="4"/>
      <c r="E7" s="4"/>
      <c r="F7" s="4"/>
      <c r="G7" s="4"/>
      <c r="H7" s="13"/>
      <c r="I7" s="27">
        <v>0</v>
      </c>
      <c r="K7" s="48" t="e">
        <f>I7/$I$40</f>
        <v>#REF!</v>
      </c>
    </row>
    <row r="8" spans="1:13">
      <c r="A8" s="64"/>
      <c r="B8" s="15"/>
      <c r="C8" s="4"/>
      <c r="D8" s="4"/>
      <c r="E8" s="4"/>
      <c r="F8" s="4"/>
      <c r="G8" s="4"/>
      <c r="H8" s="13"/>
      <c r="I8" s="27">
        <v>3.5757240066874547</v>
      </c>
      <c r="K8" s="48" t="e">
        <f t="shared" ref="K8:K34" si="0">I8/$I$40</f>
        <v>#REF!</v>
      </c>
      <c r="M8" s="50"/>
    </row>
    <row r="9" spans="1:13">
      <c r="A9" s="64"/>
      <c r="B9" s="15"/>
      <c r="C9" s="4"/>
      <c r="D9" s="4"/>
      <c r="E9" s="4"/>
      <c r="F9" s="4"/>
      <c r="G9" s="4"/>
      <c r="H9" s="13"/>
      <c r="I9" s="26"/>
      <c r="K9" s="48"/>
    </row>
    <row r="10" spans="1:13">
      <c r="A10" s="64"/>
      <c r="B10" s="15"/>
      <c r="C10" s="4"/>
      <c r="D10" s="4"/>
      <c r="E10" s="4"/>
      <c r="F10" s="4"/>
      <c r="G10" s="4"/>
      <c r="H10" s="13"/>
      <c r="I10" s="26"/>
      <c r="K10" s="48"/>
      <c r="M10" s="50"/>
    </row>
    <row r="11" spans="1:13">
      <c r="A11" s="64"/>
      <c r="B11" s="15"/>
      <c r="C11" s="4"/>
      <c r="D11" s="4"/>
      <c r="E11" s="4"/>
      <c r="F11" s="4"/>
      <c r="G11" s="4"/>
      <c r="H11" s="13"/>
      <c r="I11" s="27">
        <v>0</v>
      </c>
      <c r="K11" s="48" t="e">
        <f t="shared" si="0"/>
        <v>#REF!</v>
      </c>
      <c r="M11" s="50"/>
    </row>
    <row r="12" spans="1:13">
      <c r="A12" s="64"/>
      <c r="B12" s="15"/>
      <c r="C12" s="4"/>
      <c r="D12" s="4"/>
      <c r="E12" s="4"/>
      <c r="F12" s="4"/>
      <c r="G12" s="4"/>
      <c r="H12" s="13"/>
      <c r="I12" s="27">
        <v>9.2979857269999994E-2</v>
      </c>
      <c r="K12" s="48" t="e">
        <f t="shared" si="0"/>
        <v>#REF!</v>
      </c>
      <c r="M12" s="51"/>
    </row>
    <row r="13" spans="1:13">
      <c r="A13" s="64"/>
      <c r="B13" s="15"/>
      <c r="C13" s="4"/>
      <c r="D13" s="4"/>
      <c r="E13" s="4"/>
      <c r="F13" s="4"/>
      <c r="G13" s="4"/>
      <c r="H13" s="13"/>
      <c r="I13" s="26"/>
      <c r="K13" s="48"/>
      <c r="M13" s="51"/>
    </row>
    <row r="14" spans="1:13">
      <c r="A14" s="64"/>
      <c r="B14" s="15"/>
      <c r="C14" s="4"/>
      <c r="D14" s="4"/>
      <c r="E14" s="4"/>
      <c r="F14" s="4"/>
      <c r="G14" s="4"/>
      <c r="H14" s="13"/>
      <c r="I14" s="25"/>
      <c r="K14" s="48"/>
      <c r="M14" s="52"/>
    </row>
    <row r="15" spans="1:13">
      <c r="A15" s="64"/>
      <c r="B15" s="15"/>
      <c r="C15" s="4"/>
      <c r="D15" s="4"/>
      <c r="E15" s="4"/>
      <c r="F15" s="4"/>
      <c r="G15" s="4"/>
      <c r="H15" s="13"/>
      <c r="I15" s="27">
        <v>0</v>
      </c>
      <c r="K15" s="48" t="e">
        <f t="shared" si="0"/>
        <v>#REF!</v>
      </c>
      <c r="M15" s="53"/>
    </row>
    <row r="16" spans="1:13">
      <c r="A16" s="64"/>
      <c r="B16" s="15"/>
      <c r="C16" s="4"/>
      <c r="D16" s="4"/>
      <c r="E16" s="4"/>
      <c r="F16" s="4"/>
      <c r="G16" s="4"/>
      <c r="H16" s="13"/>
      <c r="I16" s="27">
        <v>0</v>
      </c>
      <c r="K16" s="48" t="e">
        <f t="shared" si="0"/>
        <v>#REF!</v>
      </c>
    </row>
    <row r="17" spans="1:11">
      <c r="A17" s="64"/>
      <c r="B17" s="15"/>
      <c r="C17" s="4"/>
      <c r="D17" s="4"/>
      <c r="E17" s="4"/>
      <c r="F17" s="4"/>
      <c r="G17" s="4"/>
      <c r="H17" s="13"/>
      <c r="I17" s="27">
        <v>0</v>
      </c>
      <c r="K17" s="48" t="e">
        <f t="shared" si="0"/>
        <v>#REF!</v>
      </c>
    </row>
    <row r="18" spans="1:11">
      <c r="A18" s="64"/>
      <c r="B18" s="15"/>
      <c r="C18" s="4"/>
      <c r="D18" s="4"/>
      <c r="E18" s="4"/>
      <c r="F18" s="4"/>
      <c r="G18" s="4"/>
      <c r="H18" s="13"/>
      <c r="I18" s="25"/>
      <c r="K18" s="48"/>
    </row>
    <row r="19" spans="1:11" ht="15.75">
      <c r="A19" s="64"/>
      <c r="B19" s="16"/>
      <c r="C19" s="17"/>
      <c r="D19" s="4"/>
      <c r="E19" s="4"/>
      <c r="F19" s="4"/>
      <c r="G19" s="4"/>
      <c r="H19" s="13"/>
      <c r="I19" s="25"/>
      <c r="K19" s="48"/>
    </row>
    <row r="20" spans="1:11">
      <c r="A20" s="64"/>
      <c r="B20" s="15"/>
      <c r="C20" s="4"/>
      <c r="D20" s="4"/>
      <c r="E20" s="4"/>
      <c r="F20" s="4"/>
      <c r="G20" s="4"/>
      <c r="H20" s="13"/>
      <c r="I20" s="27">
        <v>0</v>
      </c>
      <c r="K20" s="48" t="e">
        <f t="shared" si="0"/>
        <v>#REF!</v>
      </c>
    </row>
    <row r="21" spans="1:11">
      <c r="A21" s="64"/>
      <c r="B21" s="15"/>
      <c r="C21" s="4"/>
      <c r="D21" s="4"/>
      <c r="E21" s="4"/>
      <c r="F21" s="4"/>
      <c r="G21" s="4"/>
      <c r="H21" s="13"/>
      <c r="I21" s="27">
        <v>0</v>
      </c>
      <c r="K21" s="48" t="e">
        <f t="shared" si="0"/>
        <v>#REF!</v>
      </c>
    </row>
    <row r="22" spans="1:11">
      <c r="A22" s="64"/>
      <c r="B22" s="15"/>
      <c r="C22" s="4"/>
      <c r="D22" s="4"/>
      <c r="E22" s="4"/>
      <c r="F22" s="4"/>
      <c r="G22" s="4"/>
      <c r="H22" s="13"/>
      <c r="I22" s="27">
        <v>0</v>
      </c>
      <c r="K22" s="48" t="e">
        <f t="shared" si="0"/>
        <v>#REF!</v>
      </c>
    </row>
    <row r="23" spans="1:11">
      <c r="A23" s="64"/>
      <c r="B23" s="15"/>
      <c r="C23" s="4"/>
      <c r="D23" s="4"/>
      <c r="E23" s="4"/>
      <c r="F23" s="4"/>
      <c r="G23" s="4"/>
      <c r="H23" s="13"/>
      <c r="I23" s="27">
        <v>0</v>
      </c>
      <c r="K23" s="48" t="e">
        <f t="shared" si="0"/>
        <v>#REF!</v>
      </c>
    </row>
    <row r="24" spans="1:11">
      <c r="A24" s="64"/>
      <c r="B24" s="15"/>
      <c r="C24" s="4"/>
      <c r="D24" s="4"/>
      <c r="E24" s="4"/>
      <c r="F24" s="4"/>
      <c r="G24" s="4"/>
      <c r="H24" s="13"/>
      <c r="I24" s="27">
        <v>0</v>
      </c>
      <c r="K24" s="48" t="e">
        <f t="shared" si="0"/>
        <v>#REF!</v>
      </c>
    </row>
    <row r="25" spans="1:11">
      <c r="A25" s="64"/>
      <c r="B25" s="15"/>
      <c r="C25" s="4"/>
      <c r="D25" s="4"/>
      <c r="E25" s="4"/>
      <c r="F25" s="4"/>
      <c r="G25" s="4"/>
      <c r="H25" s="13"/>
      <c r="I25" s="27">
        <v>0</v>
      </c>
      <c r="K25" s="48" t="e">
        <f t="shared" si="0"/>
        <v>#REF!</v>
      </c>
    </row>
    <row r="26" spans="1:11">
      <c r="A26" s="64"/>
      <c r="B26" s="15"/>
      <c r="C26" s="4"/>
      <c r="D26" s="4"/>
      <c r="E26" s="4"/>
      <c r="F26" s="4"/>
      <c r="G26" s="4"/>
      <c r="H26" s="13"/>
      <c r="I26" s="27">
        <v>0</v>
      </c>
      <c r="K26" s="48" t="e">
        <f t="shared" si="0"/>
        <v>#REF!</v>
      </c>
    </row>
    <row r="27" spans="1:11">
      <c r="A27" s="64"/>
      <c r="B27" s="15"/>
      <c r="C27" s="4"/>
      <c r="D27" s="4"/>
      <c r="E27" s="4"/>
      <c r="F27" s="4"/>
      <c r="G27" s="4"/>
      <c r="H27" s="13"/>
      <c r="I27" s="27">
        <v>0.03</v>
      </c>
      <c r="K27" s="48" t="e">
        <f t="shared" si="0"/>
        <v>#REF!</v>
      </c>
    </row>
    <row r="28" spans="1:11">
      <c r="A28" s="64"/>
      <c r="B28" s="15"/>
      <c r="C28" s="4"/>
      <c r="D28" s="4"/>
      <c r="E28" s="4"/>
      <c r="F28" s="4"/>
      <c r="G28" s="4"/>
      <c r="H28" s="13"/>
      <c r="I28" s="25"/>
      <c r="K28" s="48"/>
    </row>
    <row r="29" spans="1:11">
      <c r="A29" s="64"/>
      <c r="B29" s="15"/>
      <c r="C29" s="4"/>
      <c r="D29" s="4"/>
      <c r="E29" s="4"/>
      <c r="F29" s="4"/>
      <c r="G29" s="4"/>
      <c r="H29" s="13"/>
      <c r="I29" s="25"/>
      <c r="K29" s="48"/>
    </row>
    <row r="30" spans="1:11">
      <c r="A30" s="64"/>
      <c r="B30" s="15"/>
      <c r="C30" s="4"/>
      <c r="D30" s="4"/>
      <c r="E30" s="4"/>
      <c r="F30" s="4"/>
      <c r="G30" s="4"/>
      <c r="H30" s="13"/>
      <c r="I30" s="27">
        <v>0</v>
      </c>
      <c r="K30" s="48" t="e">
        <f t="shared" si="0"/>
        <v>#REF!</v>
      </c>
    </row>
    <row r="31" spans="1:11">
      <c r="A31" s="64"/>
      <c r="B31" s="15"/>
      <c r="C31" s="4"/>
      <c r="D31" s="4"/>
      <c r="E31" s="4"/>
      <c r="F31" s="4"/>
      <c r="G31" s="4"/>
      <c r="H31" s="13"/>
      <c r="I31" s="27">
        <v>0</v>
      </c>
      <c r="K31" s="48" t="e">
        <f t="shared" si="0"/>
        <v>#REF!</v>
      </c>
    </row>
    <row r="32" spans="1:11">
      <c r="A32" s="64"/>
      <c r="B32" s="15"/>
      <c r="C32" s="4"/>
      <c r="D32" s="4"/>
      <c r="E32" s="4"/>
      <c r="F32" s="4"/>
      <c r="G32" s="4"/>
      <c r="H32" s="13"/>
      <c r="I32" s="27">
        <v>0</v>
      </c>
      <c r="K32" s="48" t="e">
        <f t="shared" si="0"/>
        <v>#REF!</v>
      </c>
    </row>
    <row r="33" spans="1:11">
      <c r="A33" s="64"/>
      <c r="B33" s="15"/>
      <c r="C33" s="4"/>
      <c r="D33" s="4"/>
      <c r="E33" s="4"/>
      <c r="F33" s="4"/>
      <c r="G33" s="4"/>
      <c r="H33" s="13"/>
      <c r="I33" s="25"/>
      <c r="K33" s="48"/>
    </row>
    <row r="34" spans="1:11">
      <c r="A34" s="64"/>
      <c r="B34" s="15"/>
      <c r="C34" s="4"/>
      <c r="D34" s="4"/>
      <c r="E34" s="4"/>
      <c r="F34" s="4"/>
      <c r="G34" s="4"/>
      <c r="H34" s="13"/>
      <c r="I34" s="29">
        <f>I7+I8+I11+I12+I15+I16+I17+I20+I21+I22+I23+I24+I25+I26+I27+I30+I31+I32</f>
        <v>3.6987038639574545</v>
      </c>
      <c r="K34" s="48" t="e">
        <f t="shared" si="0"/>
        <v>#REF!</v>
      </c>
    </row>
    <row r="35" spans="1:11">
      <c r="A35" s="64"/>
      <c r="B35" s="15"/>
      <c r="C35" s="4"/>
      <c r="D35" s="4"/>
      <c r="E35" s="4"/>
      <c r="F35" s="4"/>
      <c r="G35" s="4"/>
      <c r="H35" s="13"/>
      <c r="I35" s="25"/>
      <c r="K35" s="47"/>
    </row>
    <row r="36" spans="1:11">
      <c r="A36" s="64"/>
      <c r="B36" s="15"/>
      <c r="C36" s="4"/>
      <c r="D36" s="4"/>
      <c r="E36" s="4"/>
      <c r="F36" s="4"/>
      <c r="G36" s="4"/>
      <c r="H36" s="13"/>
      <c r="I36" s="10"/>
      <c r="K36" s="47"/>
    </row>
    <row r="37" spans="1:11">
      <c r="A37" s="64"/>
      <c r="B37" s="15"/>
      <c r="C37" s="4"/>
      <c r="D37" s="4"/>
      <c r="E37" s="4"/>
      <c r="F37" s="4"/>
      <c r="G37" s="4"/>
      <c r="H37" s="13"/>
      <c r="I37" s="24" t="e">
        <f>(I15+I20+I21+I22+I23+I24+I25+I26+I27+I31)/SUMIFS(#REF!,#REF!,$B$3)</f>
        <v>#REF!</v>
      </c>
      <c r="K37" s="47"/>
    </row>
    <row r="38" spans="1:11">
      <c r="A38" s="64"/>
      <c r="B38" s="15"/>
      <c r="C38" s="4"/>
      <c r="D38" s="4"/>
      <c r="E38" s="4"/>
      <c r="F38" s="4"/>
      <c r="G38" s="4"/>
      <c r="H38" s="13"/>
      <c r="I38" s="24" t="e">
        <f>I34/I40</f>
        <v>#REF!</v>
      </c>
      <c r="K38" s="47"/>
    </row>
    <row r="39" spans="1:11">
      <c r="A39" s="64"/>
      <c r="B39" s="15"/>
      <c r="C39" s="4"/>
      <c r="D39" s="4"/>
      <c r="E39" s="4"/>
      <c r="F39" s="4"/>
      <c r="G39" s="4"/>
      <c r="H39" s="13"/>
      <c r="I39" s="25"/>
      <c r="K39" s="47"/>
    </row>
    <row r="40" spans="1:11">
      <c r="A40" s="64"/>
      <c r="B40" s="59"/>
      <c r="C40" s="60"/>
      <c r="D40" s="60"/>
      <c r="E40" s="60"/>
      <c r="F40" s="60"/>
      <c r="G40" s="60"/>
      <c r="H40" s="60"/>
      <c r="I40" s="27" t="e">
        <f>SUMIFS(#REF!,#REF!,$B$3)</f>
        <v>#REF!</v>
      </c>
      <c r="K40" s="47"/>
    </row>
    <row r="41" spans="1:11">
      <c r="A41" s="64" t="s">
        <v>5</v>
      </c>
      <c r="B41" s="64"/>
      <c r="C41" s="64"/>
      <c r="D41" s="64"/>
      <c r="E41" s="64"/>
      <c r="F41" s="64"/>
      <c r="G41" s="64"/>
      <c r="H41" s="64"/>
      <c r="I41" s="64"/>
    </row>
    <row r="42" spans="1:11">
      <c r="A42" s="64"/>
      <c r="B42" s="64"/>
      <c r="C42" s="64"/>
      <c r="D42" s="64"/>
      <c r="E42" s="64"/>
      <c r="F42" s="64"/>
      <c r="G42" s="64"/>
      <c r="H42" s="64"/>
      <c r="I42" s="64"/>
    </row>
  </sheetData>
  <mergeCells count="6">
    <mergeCell ref="C5:G5"/>
    <mergeCell ref="B40:H40"/>
    <mergeCell ref="J1:J1048576"/>
    <mergeCell ref="A1:I2"/>
    <mergeCell ref="A41:I42"/>
    <mergeCell ref="A3:A4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9"/>
  <sheetViews>
    <sheetView rightToLeft="1" view="pageBreakPreview" zoomScale="80" zoomScaleNormal="100" zoomScaleSheetLayoutView="80" workbookViewId="0">
      <selection activeCell="C6" sqref="B6:H40"/>
    </sheetView>
  </sheetViews>
  <sheetFormatPr defaultColWidth="9" defaultRowHeight="15"/>
  <cols>
    <col min="2" max="2" width="6.28515625" customWidth="1"/>
    <col min="3" max="3" width="11" customWidth="1"/>
    <col min="4" max="8" width="11.5703125" customWidth="1"/>
    <col min="9" max="9" width="11.42578125" customWidth="1"/>
    <col min="10" max="10" width="9" style="63"/>
    <col min="11" max="11" width="28.28515625" hidden="1" customWidth="1"/>
    <col min="12" max="12" width="28.42578125" bestFit="1" customWidth="1"/>
  </cols>
  <sheetData>
    <row r="1" spans="1:13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3" t="s">
        <v>3</v>
      </c>
    </row>
    <row r="2" spans="1:13">
      <c r="A2" s="64"/>
      <c r="B2" s="64"/>
      <c r="C2" s="64"/>
      <c r="D2" s="64"/>
      <c r="E2" s="64"/>
      <c r="F2" s="64"/>
      <c r="G2" s="64"/>
      <c r="H2" s="64"/>
      <c r="I2" s="64"/>
    </row>
    <row r="3" spans="1:13">
      <c r="A3" s="64" t="s">
        <v>6</v>
      </c>
      <c r="B3" s="6">
        <v>9802</v>
      </c>
    </row>
    <row r="4" spans="1:13">
      <c r="A4" s="64"/>
      <c r="B4" s="38" t="s">
        <v>8</v>
      </c>
      <c r="C4" s="39"/>
      <c r="D4" s="39"/>
      <c r="E4" s="39"/>
      <c r="F4" s="39"/>
      <c r="G4" s="39"/>
      <c r="H4" s="41" t="e">
        <f>#REF!</f>
        <v>#REF!</v>
      </c>
      <c r="I4" s="40"/>
    </row>
    <row r="5" spans="1:13">
      <c r="A5" s="64"/>
      <c r="B5" s="54"/>
      <c r="C5" s="62" t="s">
        <v>1</v>
      </c>
      <c r="D5" s="62"/>
      <c r="E5" s="62"/>
      <c r="F5" s="62"/>
      <c r="G5" s="62"/>
      <c r="H5" s="1"/>
      <c r="I5" s="2" t="s">
        <v>2</v>
      </c>
      <c r="K5" s="46" t="s">
        <v>7</v>
      </c>
    </row>
    <row r="6" spans="1:13">
      <c r="A6" s="64"/>
      <c r="B6" s="15"/>
      <c r="C6" s="4"/>
      <c r="D6" s="4"/>
      <c r="E6" s="4"/>
      <c r="F6" s="4"/>
      <c r="G6" s="4"/>
      <c r="H6" s="13"/>
      <c r="I6" s="25"/>
      <c r="K6" s="47"/>
    </row>
    <row r="7" spans="1:13">
      <c r="A7" s="64"/>
      <c r="B7" s="15"/>
      <c r="C7" s="4"/>
      <c r="D7" s="4"/>
      <c r="E7" s="4"/>
      <c r="F7" s="4"/>
      <c r="G7" s="4"/>
      <c r="H7" s="13"/>
      <c r="I7" s="27">
        <v>0</v>
      </c>
      <c r="K7" s="48" t="e">
        <f>I7/$I$40</f>
        <v>#REF!</v>
      </c>
    </row>
    <row r="8" spans="1:13">
      <c r="A8" s="64"/>
      <c r="B8" s="15"/>
      <c r="C8" s="4"/>
      <c r="D8" s="4"/>
      <c r="E8" s="4"/>
      <c r="F8" s="4"/>
      <c r="G8" s="4"/>
      <c r="H8" s="13"/>
      <c r="I8" s="27">
        <v>2.5778658422063567</v>
      </c>
      <c r="K8" s="48" t="e">
        <f t="shared" ref="K8:K34" si="0">I8/$I$40</f>
        <v>#REF!</v>
      </c>
      <c r="M8" s="50"/>
    </row>
    <row r="9" spans="1:13">
      <c r="A9" s="64"/>
      <c r="B9" s="15"/>
      <c r="C9" s="4"/>
      <c r="D9" s="4"/>
      <c r="E9" s="4"/>
      <c r="F9" s="4"/>
      <c r="G9" s="4"/>
      <c r="H9" s="13"/>
      <c r="I9" s="26"/>
      <c r="K9" s="48"/>
    </row>
    <row r="10" spans="1:13">
      <c r="A10" s="64"/>
      <c r="B10" s="15"/>
      <c r="C10" s="4"/>
      <c r="D10" s="4"/>
      <c r="E10" s="4"/>
      <c r="F10" s="4"/>
      <c r="G10" s="4"/>
      <c r="H10" s="13"/>
      <c r="I10" s="26"/>
      <c r="K10" s="48"/>
      <c r="M10" s="50"/>
    </row>
    <row r="11" spans="1:13">
      <c r="A11" s="64"/>
      <c r="B11" s="15"/>
      <c r="C11" s="4"/>
      <c r="D11" s="4"/>
      <c r="E11" s="4"/>
      <c r="F11" s="4"/>
      <c r="G11" s="4"/>
      <c r="H11" s="13"/>
      <c r="I11" s="27">
        <v>0</v>
      </c>
      <c r="K11" s="48" t="e">
        <f t="shared" si="0"/>
        <v>#REF!</v>
      </c>
      <c r="M11" s="50"/>
    </row>
    <row r="12" spans="1:13">
      <c r="A12" s="64"/>
      <c r="B12" s="15"/>
      <c r="C12" s="4"/>
      <c r="D12" s="4"/>
      <c r="E12" s="4"/>
      <c r="F12" s="4"/>
      <c r="G12" s="4"/>
      <c r="H12" s="13"/>
      <c r="I12" s="27">
        <v>8.4751857940000008E-2</v>
      </c>
      <c r="K12" s="48" t="e">
        <f t="shared" si="0"/>
        <v>#REF!</v>
      </c>
      <c r="M12" s="51"/>
    </row>
    <row r="13" spans="1:13">
      <c r="A13" s="64"/>
      <c r="B13" s="15"/>
      <c r="C13" s="4"/>
      <c r="D13" s="4"/>
      <c r="E13" s="4"/>
      <c r="F13" s="4"/>
      <c r="G13" s="4"/>
      <c r="H13" s="13"/>
      <c r="I13" s="26"/>
      <c r="K13" s="48"/>
      <c r="M13" s="51"/>
    </row>
    <row r="14" spans="1:13">
      <c r="A14" s="64"/>
      <c r="B14" s="15"/>
      <c r="C14" s="4"/>
      <c r="D14" s="4"/>
      <c r="E14" s="4"/>
      <c r="F14" s="4"/>
      <c r="G14" s="4"/>
      <c r="H14" s="13"/>
      <c r="I14" s="25"/>
      <c r="K14" s="48"/>
      <c r="M14" s="52"/>
    </row>
    <row r="15" spans="1:13">
      <c r="A15" s="64"/>
      <c r="B15" s="15"/>
      <c r="C15" s="4"/>
      <c r="D15" s="4"/>
      <c r="E15" s="4"/>
      <c r="F15" s="4"/>
      <c r="G15" s="4"/>
      <c r="H15" s="13"/>
      <c r="I15" s="27">
        <v>0</v>
      </c>
      <c r="K15" s="48" t="e">
        <f t="shared" si="0"/>
        <v>#REF!</v>
      </c>
      <c r="M15" s="53"/>
    </row>
    <row r="16" spans="1:13">
      <c r="A16" s="64"/>
      <c r="B16" s="15"/>
      <c r="C16" s="4"/>
      <c r="D16" s="4"/>
      <c r="E16" s="4"/>
      <c r="F16" s="4"/>
      <c r="G16" s="4"/>
      <c r="H16" s="13"/>
      <c r="I16" s="27">
        <v>0</v>
      </c>
      <c r="K16" s="48" t="e">
        <f t="shared" si="0"/>
        <v>#REF!</v>
      </c>
    </row>
    <row r="17" spans="1:11">
      <c r="A17" s="64"/>
      <c r="B17" s="15"/>
      <c r="C17" s="4"/>
      <c r="D17" s="4"/>
      <c r="E17" s="4"/>
      <c r="F17" s="4"/>
      <c r="G17" s="4"/>
      <c r="H17" s="13"/>
      <c r="I17" s="27">
        <v>0</v>
      </c>
      <c r="K17" s="48" t="e">
        <f t="shared" si="0"/>
        <v>#REF!</v>
      </c>
    </row>
    <row r="18" spans="1:11">
      <c r="A18" s="64"/>
      <c r="B18" s="15"/>
      <c r="C18" s="4"/>
      <c r="D18" s="4"/>
      <c r="E18" s="4"/>
      <c r="F18" s="4"/>
      <c r="G18" s="4"/>
      <c r="H18" s="13"/>
      <c r="I18" s="25"/>
      <c r="K18" s="48"/>
    </row>
    <row r="19" spans="1:11" ht="15.75">
      <c r="A19" s="64"/>
      <c r="B19" s="16"/>
      <c r="C19" s="17"/>
      <c r="D19" s="4"/>
      <c r="E19" s="4"/>
      <c r="F19" s="4"/>
      <c r="G19" s="4"/>
      <c r="H19" s="13"/>
      <c r="I19" s="25"/>
      <c r="K19" s="48"/>
    </row>
    <row r="20" spans="1:11">
      <c r="A20" s="64"/>
      <c r="B20" s="15"/>
      <c r="C20" s="4"/>
      <c r="D20" s="4"/>
      <c r="E20" s="4"/>
      <c r="F20" s="4"/>
      <c r="G20" s="4"/>
      <c r="H20" s="13"/>
      <c r="I20" s="27">
        <v>0</v>
      </c>
      <c r="K20" s="48" t="e">
        <f t="shared" si="0"/>
        <v>#REF!</v>
      </c>
    </row>
    <row r="21" spans="1:11">
      <c r="A21" s="64"/>
      <c r="B21" s="15"/>
      <c r="C21" s="4"/>
      <c r="D21" s="4"/>
      <c r="E21" s="4"/>
      <c r="F21" s="4"/>
      <c r="G21" s="4"/>
      <c r="H21" s="13"/>
      <c r="I21" s="27">
        <v>0</v>
      </c>
      <c r="K21" s="48" t="e">
        <f t="shared" si="0"/>
        <v>#REF!</v>
      </c>
    </row>
    <row r="22" spans="1:11">
      <c r="A22" s="64"/>
      <c r="B22" s="15"/>
      <c r="C22" s="4"/>
      <c r="D22" s="4"/>
      <c r="E22" s="4"/>
      <c r="F22" s="4"/>
      <c r="G22" s="4"/>
      <c r="H22" s="13"/>
      <c r="I22" s="27">
        <v>0</v>
      </c>
      <c r="K22" s="48" t="e">
        <f t="shared" si="0"/>
        <v>#REF!</v>
      </c>
    </row>
    <row r="23" spans="1:11">
      <c r="A23" s="64"/>
      <c r="B23" s="15"/>
      <c r="C23" s="4"/>
      <c r="D23" s="4"/>
      <c r="E23" s="4"/>
      <c r="F23" s="4"/>
      <c r="G23" s="4"/>
      <c r="H23" s="13"/>
      <c r="I23" s="27">
        <v>0</v>
      </c>
      <c r="K23" s="48" t="e">
        <f t="shared" si="0"/>
        <v>#REF!</v>
      </c>
    </row>
    <row r="24" spans="1:11">
      <c r="A24" s="64"/>
      <c r="B24" s="15"/>
      <c r="C24" s="4"/>
      <c r="D24" s="4"/>
      <c r="E24" s="4"/>
      <c r="F24" s="4"/>
      <c r="G24" s="4"/>
      <c r="H24" s="13"/>
      <c r="I24" s="27">
        <v>0</v>
      </c>
      <c r="K24" s="48" t="e">
        <f t="shared" si="0"/>
        <v>#REF!</v>
      </c>
    </row>
    <row r="25" spans="1:11">
      <c r="A25" s="64"/>
      <c r="B25" s="15"/>
      <c r="C25" s="4"/>
      <c r="D25" s="4"/>
      <c r="E25" s="4"/>
      <c r="F25" s="4"/>
      <c r="G25" s="4"/>
      <c r="H25" s="13"/>
      <c r="I25" s="27">
        <v>0.26</v>
      </c>
      <c r="K25" s="48" t="e">
        <f t="shared" si="0"/>
        <v>#REF!</v>
      </c>
    </row>
    <row r="26" spans="1:11">
      <c r="A26" s="64"/>
      <c r="B26" s="15"/>
      <c r="C26" s="4"/>
      <c r="D26" s="4"/>
      <c r="E26" s="4"/>
      <c r="F26" s="4"/>
      <c r="G26" s="4"/>
      <c r="H26" s="13"/>
      <c r="I26" s="27">
        <v>0</v>
      </c>
      <c r="K26" s="48" t="e">
        <f t="shared" si="0"/>
        <v>#REF!</v>
      </c>
    </row>
    <row r="27" spans="1:11">
      <c r="A27" s="64"/>
      <c r="B27" s="15"/>
      <c r="C27" s="4"/>
      <c r="D27" s="4"/>
      <c r="E27" s="4"/>
      <c r="F27" s="4"/>
      <c r="G27" s="4"/>
      <c r="H27" s="13"/>
      <c r="I27" s="27">
        <v>0.98</v>
      </c>
      <c r="K27" s="48" t="e">
        <f t="shared" si="0"/>
        <v>#REF!</v>
      </c>
    </row>
    <row r="28" spans="1:11">
      <c r="A28" s="64"/>
      <c r="B28" s="15"/>
      <c r="C28" s="4"/>
      <c r="D28" s="4"/>
      <c r="E28" s="4"/>
      <c r="F28" s="4"/>
      <c r="G28" s="4"/>
      <c r="H28" s="13"/>
      <c r="I28" s="25"/>
      <c r="K28" s="48"/>
    </row>
    <row r="29" spans="1:11">
      <c r="A29" s="64"/>
      <c r="B29" s="15"/>
      <c r="C29" s="4"/>
      <c r="D29" s="4"/>
      <c r="E29" s="4"/>
      <c r="F29" s="4"/>
      <c r="G29" s="4"/>
      <c r="H29" s="13"/>
      <c r="I29" s="25"/>
      <c r="K29" s="48"/>
    </row>
    <row r="30" spans="1:11">
      <c r="A30" s="64"/>
      <c r="B30" s="15"/>
      <c r="C30" s="4"/>
      <c r="D30" s="4"/>
      <c r="E30" s="4"/>
      <c r="F30" s="4"/>
      <c r="G30" s="4"/>
      <c r="H30" s="13"/>
      <c r="I30" s="27">
        <v>0</v>
      </c>
      <c r="K30" s="48" t="e">
        <f t="shared" si="0"/>
        <v>#REF!</v>
      </c>
    </row>
    <row r="31" spans="1:11">
      <c r="A31" s="64"/>
      <c r="B31" s="15"/>
      <c r="C31" s="4"/>
      <c r="D31" s="4"/>
      <c r="E31" s="4"/>
      <c r="F31" s="4"/>
      <c r="G31" s="4"/>
      <c r="H31" s="13"/>
      <c r="I31" s="27">
        <v>0</v>
      </c>
      <c r="K31" s="48" t="e">
        <f t="shared" si="0"/>
        <v>#REF!</v>
      </c>
    </row>
    <row r="32" spans="1:11">
      <c r="A32" s="64"/>
      <c r="B32" s="15"/>
      <c r="C32" s="4"/>
      <c r="D32" s="4"/>
      <c r="E32" s="4"/>
      <c r="F32" s="4"/>
      <c r="G32" s="4"/>
      <c r="H32" s="13"/>
      <c r="I32" s="27">
        <v>0</v>
      </c>
      <c r="K32" s="48" t="e">
        <f t="shared" si="0"/>
        <v>#REF!</v>
      </c>
    </row>
    <row r="33" spans="1:12">
      <c r="A33" s="64"/>
      <c r="B33" s="15"/>
      <c r="C33" s="4"/>
      <c r="D33" s="4"/>
      <c r="E33" s="4"/>
      <c r="F33" s="4"/>
      <c r="G33" s="4"/>
      <c r="H33" s="13"/>
      <c r="I33" s="25"/>
      <c r="K33" s="48"/>
    </row>
    <row r="34" spans="1:12">
      <c r="A34" s="64"/>
      <c r="B34" s="15"/>
      <c r="C34" s="4"/>
      <c r="D34" s="4"/>
      <c r="E34" s="4"/>
      <c r="F34" s="4"/>
      <c r="G34" s="4"/>
      <c r="H34" s="13"/>
      <c r="I34" s="29">
        <f>I7+I8+I11+I12+I15+I16+I17+I20+I21+I22+I23+I24+I25+I26+I27+I30+I31+I32</f>
        <v>3.9026177001463567</v>
      </c>
      <c r="K34" s="48" t="e">
        <f t="shared" si="0"/>
        <v>#REF!</v>
      </c>
    </row>
    <row r="35" spans="1:12">
      <c r="A35" s="64"/>
      <c r="B35" s="15"/>
      <c r="C35" s="4"/>
      <c r="D35" s="4"/>
      <c r="E35" s="4"/>
      <c r="F35" s="4"/>
      <c r="G35" s="4"/>
      <c r="H35" s="13"/>
      <c r="I35" s="25"/>
      <c r="K35" s="47"/>
    </row>
    <row r="36" spans="1:12">
      <c r="A36" s="64"/>
      <c r="B36" s="15"/>
      <c r="C36" s="4"/>
      <c r="D36" s="4"/>
      <c r="E36" s="4"/>
      <c r="F36" s="4"/>
      <c r="G36" s="4"/>
      <c r="H36" s="13"/>
      <c r="I36" s="10"/>
      <c r="K36" s="47"/>
    </row>
    <row r="37" spans="1:12">
      <c r="A37" s="64"/>
      <c r="B37" s="15"/>
      <c r="C37" s="4"/>
      <c r="D37" s="4"/>
      <c r="E37" s="4"/>
      <c r="F37" s="4"/>
      <c r="G37" s="4"/>
      <c r="H37" s="13"/>
      <c r="I37" s="24" t="e">
        <f>(I15+I20+I21+I22+I23+I24+I25+I26+I27+I31)/SUMIFS(#REF!,#REF!,$B$3)</f>
        <v>#REF!</v>
      </c>
      <c r="K37" s="47"/>
      <c r="L37">
        <v>36320.750999999997</v>
      </c>
    </row>
    <row r="38" spans="1:12">
      <c r="A38" s="64"/>
      <c r="B38" s="15"/>
      <c r="C38" s="4"/>
      <c r="D38" s="4"/>
      <c r="E38" s="4"/>
      <c r="F38" s="4"/>
      <c r="G38" s="4"/>
      <c r="H38" s="13"/>
      <c r="I38" s="24" t="e">
        <f>I34/I40</f>
        <v>#REF!</v>
      </c>
      <c r="K38" s="47"/>
    </row>
    <row r="39" spans="1:12">
      <c r="A39" s="64"/>
      <c r="B39" s="15"/>
      <c r="C39" s="4"/>
      <c r="D39" s="4"/>
      <c r="E39" s="4"/>
      <c r="F39" s="4"/>
      <c r="G39" s="4"/>
      <c r="H39" s="13"/>
      <c r="I39" s="25"/>
      <c r="K39" s="47"/>
    </row>
    <row r="40" spans="1:12">
      <c r="A40" s="64"/>
      <c r="B40" s="59"/>
      <c r="C40" s="60"/>
      <c r="D40" s="60"/>
      <c r="E40" s="60"/>
      <c r="F40" s="60"/>
      <c r="G40" s="60"/>
      <c r="H40" s="60"/>
      <c r="I40" s="27" t="e">
        <f>SUMIFS(#REF!,#REF!,$B$3)</f>
        <v>#REF!</v>
      </c>
      <c r="K40" s="47"/>
    </row>
    <row r="41" spans="1:12">
      <c r="A41" s="64" t="s">
        <v>5</v>
      </c>
      <c r="B41" s="64"/>
      <c r="C41" s="64"/>
      <c r="D41" s="64"/>
      <c r="E41" s="64"/>
      <c r="F41" s="64"/>
      <c r="G41" s="64"/>
      <c r="H41" s="64"/>
      <c r="I41" s="64"/>
    </row>
    <row r="42" spans="1:12">
      <c r="A42" s="64"/>
      <c r="B42" s="64"/>
      <c r="C42" s="64"/>
      <c r="D42" s="64"/>
      <c r="E42" s="64"/>
      <c r="F42" s="64"/>
      <c r="G42" s="64"/>
      <c r="H42" s="64"/>
      <c r="I42" s="64"/>
    </row>
    <row r="45" spans="1:12">
      <c r="G45" s="49"/>
    </row>
    <row r="49" spans="7:7">
      <c r="G49" s="49"/>
    </row>
  </sheetData>
  <mergeCells count="6">
    <mergeCell ref="C5:G5"/>
    <mergeCell ref="B40:H40"/>
    <mergeCell ref="J1:J1048576"/>
    <mergeCell ref="A1:I2"/>
    <mergeCell ref="A41:I42"/>
    <mergeCell ref="A3:A4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2"/>
  <sheetViews>
    <sheetView rightToLeft="1" showWhiteSpace="0" view="pageBreakPreview" zoomScale="60" zoomScaleNormal="100" workbookViewId="0">
      <selection activeCell="D6" sqref="D6"/>
    </sheetView>
  </sheetViews>
  <sheetFormatPr defaultColWidth="9" defaultRowHeight="15"/>
  <cols>
    <col min="2" max="2" width="6.28515625" customWidth="1"/>
    <col min="3" max="3" width="11" customWidth="1"/>
    <col min="4" max="8" width="11.5703125" customWidth="1"/>
    <col min="9" max="9" width="11.42578125" customWidth="1"/>
    <col min="10" max="10" width="9" style="63" customWidth="1"/>
    <col min="11" max="11" width="28.28515625" hidden="1" customWidth="1"/>
    <col min="12" max="12" width="11.42578125" customWidth="1"/>
  </cols>
  <sheetData>
    <row r="1" spans="1:13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3" t="s">
        <v>3</v>
      </c>
    </row>
    <row r="2" spans="1:13">
      <c r="A2" s="64"/>
      <c r="B2" s="64"/>
      <c r="C2" s="64"/>
      <c r="D2" s="64"/>
      <c r="E2" s="64"/>
      <c r="F2" s="64"/>
      <c r="G2" s="64"/>
      <c r="H2" s="64"/>
      <c r="I2" s="64"/>
    </row>
    <row r="3" spans="1:13">
      <c r="A3" s="64" t="s">
        <v>6</v>
      </c>
      <c r="B3" s="6">
        <v>9803</v>
      </c>
    </row>
    <row r="4" spans="1:13">
      <c r="A4" s="64"/>
      <c r="B4" s="38" t="s">
        <v>9</v>
      </c>
      <c r="C4" s="39"/>
      <c r="D4" s="39"/>
      <c r="E4" s="39"/>
      <c r="F4" s="39"/>
      <c r="G4" s="39"/>
      <c r="H4" s="41" t="e">
        <f>#REF!</f>
        <v>#REF!</v>
      </c>
      <c r="I4" s="42"/>
    </row>
    <row r="5" spans="1:13">
      <c r="A5" s="64"/>
      <c r="B5" s="54"/>
      <c r="C5" s="62" t="s">
        <v>1</v>
      </c>
      <c r="D5" s="62"/>
      <c r="E5" s="62"/>
      <c r="F5" s="62"/>
      <c r="G5" s="62"/>
      <c r="H5" s="1"/>
      <c r="I5" s="2" t="s">
        <v>2</v>
      </c>
      <c r="K5" s="46" t="s">
        <v>7</v>
      </c>
    </row>
    <row r="6" spans="1:13">
      <c r="A6" s="64"/>
      <c r="B6" s="15"/>
      <c r="C6" s="4"/>
      <c r="D6" s="4"/>
      <c r="E6" s="4"/>
      <c r="F6" s="4"/>
      <c r="G6" s="4"/>
      <c r="H6" s="13"/>
      <c r="I6" s="25"/>
      <c r="K6" s="47"/>
    </row>
    <row r="7" spans="1:13">
      <c r="A7" s="64"/>
      <c r="B7" s="15"/>
      <c r="C7" s="4"/>
      <c r="D7" s="4"/>
      <c r="E7" s="4"/>
      <c r="F7" s="4"/>
      <c r="G7" s="4"/>
      <c r="H7" s="13"/>
      <c r="I7" s="27">
        <v>0</v>
      </c>
      <c r="K7" s="48" t="e">
        <f>I7/$I$40</f>
        <v>#REF!</v>
      </c>
    </row>
    <row r="8" spans="1:13">
      <c r="A8" s="64"/>
      <c r="B8" s="15"/>
      <c r="C8" s="4"/>
      <c r="D8" s="4"/>
      <c r="E8" s="4"/>
      <c r="F8" s="4"/>
      <c r="G8" s="4"/>
      <c r="H8" s="13"/>
      <c r="I8" s="27">
        <v>0</v>
      </c>
      <c r="K8" s="48" t="e">
        <f t="shared" ref="K8:K34" si="0">I8/$I$40</f>
        <v>#REF!</v>
      </c>
      <c r="M8" s="50"/>
    </row>
    <row r="9" spans="1:13">
      <c r="A9" s="64"/>
      <c r="B9" s="15"/>
      <c r="C9" s="4"/>
      <c r="D9" s="4"/>
      <c r="E9" s="4"/>
      <c r="F9" s="4"/>
      <c r="G9" s="4"/>
      <c r="H9" s="13"/>
      <c r="I9" s="26"/>
      <c r="K9" s="48"/>
    </row>
    <row r="10" spans="1:13">
      <c r="A10" s="64"/>
      <c r="B10" s="15"/>
      <c r="C10" s="4"/>
      <c r="D10" s="4"/>
      <c r="E10" s="4"/>
      <c r="F10" s="4"/>
      <c r="G10" s="4"/>
      <c r="H10" s="13"/>
      <c r="I10" s="26"/>
      <c r="K10" s="48"/>
      <c r="M10" s="50"/>
    </row>
    <row r="11" spans="1:13">
      <c r="A11" s="64"/>
      <c r="B11" s="15"/>
      <c r="C11" s="4"/>
      <c r="D11" s="4"/>
      <c r="E11" s="4"/>
      <c r="F11" s="4"/>
      <c r="G11" s="4"/>
      <c r="H11" s="13"/>
      <c r="I11" s="27">
        <v>0</v>
      </c>
      <c r="K11" s="48" t="e">
        <f t="shared" si="0"/>
        <v>#REF!</v>
      </c>
      <c r="M11" s="50"/>
    </row>
    <row r="12" spans="1:13">
      <c r="A12" s="64"/>
      <c r="B12" s="15"/>
      <c r="C12" s="4"/>
      <c r="D12" s="4"/>
      <c r="E12" s="4"/>
      <c r="F12" s="4"/>
      <c r="G12" s="4"/>
      <c r="H12" s="13"/>
      <c r="I12" s="27">
        <v>3.2499999999999999E-3</v>
      </c>
      <c r="K12" s="48" t="e">
        <f t="shared" si="0"/>
        <v>#REF!</v>
      </c>
      <c r="M12" s="51"/>
    </row>
    <row r="13" spans="1:13">
      <c r="A13" s="64"/>
      <c r="B13" s="15"/>
      <c r="C13" s="4"/>
      <c r="D13" s="4"/>
      <c r="E13" s="4"/>
      <c r="F13" s="4"/>
      <c r="G13" s="4"/>
      <c r="H13" s="13"/>
      <c r="I13" s="26"/>
      <c r="K13" s="48"/>
      <c r="M13" s="51"/>
    </row>
    <row r="14" spans="1:13">
      <c r="A14" s="64"/>
      <c r="B14" s="15"/>
      <c r="C14" s="4"/>
      <c r="D14" s="4"/>
      <c r="E14" s="4"/>
      <c r="F14" s="4"/>
      <c r="G14" s="4"/>
      <c r="H14" s="13"/>
      <c r="I14" s="25"/>
      <c r="K14" s="48"/>
      <c r="M14" s="52"/>
    </row>
    <row r="15" spans="1:13">
      <c r="A15" s="64"/>
      <c r="B15" s="15"/>
      <c r="C15" s="4"/>
      <c r="D15" s="4"/>
      <c r="E15" s="4"/>
      <c r="F15" s="4"/>
      <c r="G15" s="4"/>
      <c r="H15" s="13"/>
      <c r="I15" s="27">
        <v>0</v>
      </c>
      <c r="K15" s="48" t="e">
        <f t="shared" si="0"/>
        <v>#REF!</v>
      </c>
      <c r="M15" s="53"/>
    </row>
    <row r="16" spans="1:13">
      <c r="A16" s="64"/>
      <c r="B16" s="15"/>
      <c r="C16" s="4"/>
      <c r="D16" s="4"/>
      <c r="E16" s="4"/>
      <c r="F16" s="4"/>
      <c r="G16" s="4"/>
      <c r="H16" s="13"/>
      <c r="I16" s="27">
        <v>0</v>
      </c>
      <c r="K16" s="48" t="e">
        <f t="shared" si="0"/>
        <v>#REF!</v>
      </c>
    </row>
    <row r="17" spans="1:11">
      <c r="A17" s="64"/>
      <c r="B17" s="15"/>
      <c r="C17" s="4"/>
      <c r="D17" s="4"/>
      <c r="E17" s="4"/>
      <c r="F17" s="4"/>
      <c r="G17" s="4"/>
      <c r="H17" s="13"/>
      <c r="I17" s="27">
        <v>0</v>
      </c>
      <c r="K17" s="48" t="e">
        <f t="shared" si="0"/>
        <v>#REF!</v>
      </c>
    </row>
    <row r="18" spans="1:11">
      <c r="A18" s="64"/>
      <c r="B18" s="15"/>
      <c r="C18" s="4"/>
      <c r="D18" s="4"/>
      <c r="E18" s="4"/>
      <c r="F18" s="4"/>
      <c r="G18" s="4"/>
      <c r="H18" s="13"/>
      <c r="I18" s="25"/>
      <c r="K18" s="48"/>
    </row>
    <row r="19" spans="1:11" ht="15.75">
      <c r="A19" s="64"/>
      <c r="B19" s="16"/>
      <c r="C19" s="17"/>
      <c r="D19" s="4"/>
      <c r="E19" s="4"/>
      <c r="F19" s="4"/>
      <c r="G19" s="4"/>
      <c r="H19" s="13"/>
      <c r="I19" s="25"/>
      <c r="K19" s="48"/>
    </row>
    <row r="20" spans="1:11">
      <c r="A20" s="64"/>
      <c r="B20" s="15"/>
      <c r="C20" s="4"/>
      <c r="D20" s="4"/>
      <c r="E20" s="4"/>
      <c r="F20" s="4"/>
      <c r="G20" s="4"/>
      <c r="H20" s="13"/>
      <c r="I20" s="27">
        <v>0</v>
      </c>
      <c r="K20" s="48" t="e">
        <f t="shared" si="0"/>
        <v>#REF!</v>
      </c>
    </row>
    <row r="21" spans="1:11">
      <c r="A21" s="64"/>
      <c r="B21" s="15"/>
      <c r="C21" s="4"/>
      <c r="D21" s="4"/>
      <c r="E21" s="4"/>
      <c r="F21" s="4"/>
      <c r="G21" s="4"/>
      <c r="H21" s="13"/>
      <c r="I21" s="27">
        <v>0</v>
      </c>
      <c r="K21" s="48" t="e">
        <f t="shared" si="0"/>
        <v>#REF!</v>
      </c>
    </row>
    <row r="22" spans="1:11">
      <c r="A22" s="64"/>
      <c r="B22" s="15"/>
      <c r="C22" s="4"/>
      <c r="D22" s="4"/>
      <c r="E22" s="4"/>
      <c r="F22" s="4"/>
      <c r="G22" s="4"/>
      <c r="H22" s="13"/>
      <c r="I22" s="27">
        <v>0</v>
      </c>
      <c r="K22" s="48" t="e">
        <f t="shared" si="0"/>
        <v>#REF!</v>
      </c>
    </row>
    <row r="23" spans="1:11">
      <c r="A23" s="64"/>
      <c r="B23" s="15"/>
      <c r="C23" s="4"/>
      <c r="D23" s="4"/>
      <c r="E23" s="4"/>
      <c r="F23" s="4"/>
      <c r="G23" s="4"/>
      <c r="H23" s="13"/>
      <c r="I23" s="27">
        <v>0</v>
      </c>
      <c r="K23" s="48" t="e">
        <f t="shared" si="0"/>
        <v>#REF!</v>
      </c>
    </row>
    <row r="24" spans="1:11">
      <c r="A24" s="64"/>
      <c r="B24" s="15"/>
      <c r="C24" s="4"/>
      <c r="D24" s="4"/>
      <c r="E24" s="4"/>
      <c r="F24" s="4"/>
      <c r="G24" s="4"/>
      <c r="H24" s="13"/>
      <c r="I24" s="27">
        <v>0</v>
      </c>
      <c r="K24" s="48" t="e">
        <f t="shared" si="0"/>
        <v>#REF!</v>
      </c>
    </row>
    <row r="25" spans="1:11">
      <c r="A25" s="64"/>
      <c r="B25" s="15"/>
      <c r="C25" s="4"/>
      <c r="D25" s="4"/>
      <c r="E25" s="4"/>
      <c r="F25" s="4"/>
      <c r="G25" s="4"/>
      <c r="H25" s="13"/>
      <c r="I25" s="27">
        <v>0.2</v>
      </c>
      <c r="K25" s="48" t="e">
        <f t="shared" si="0"/>
        <v>#REF!</v>
      </c>
    </row>
    <row r="26" spans="1:11">
      <c r="A26" s="64"/>
      <c r="B26" s="15"/>
      <c r="C26" s="4"/>
      <c r="D26" s="4"/>
      <c r="E26" s="4"/>
      <c r="F26" s="4"/>
      <c r="G26" s="4"/>
      <c r="H26" s="13"/>
      <c r="I26" s="27">
        <v>0</v>
      </c>
      <c r="K26" s="48" t="e">
        <f t="shared" si="0"/>
        <v>#REF!</v>
      </c>
    </row>
    <row r="27" spans="1:11">
      <c r="A27" s="64"/>
      <c r="B27" s="15"/>
      <c r="C27" s="4"/>
      <c r="D27" s="4"/>
      <c r="E27" s="4"/>
      <c r="F27" s="4"/>
      <c r="G27" s="4"/>
      <c r="H27" s="13"/>
      <c r="I27" s="27">
        <v>0.65</v>
      </c>
      <c r="K27" s="48" t="e">
        <f t="shared" si="0"/>
        <v>#REF!</v>
      </c>
    </row>
    <row r="28" spans="1:11">
      <c r="A28" s="64"/>
      <c r="B28" s="15"/>
      <c r="C28" s="4"/>
      <c r="D28" s="4"/>
      <c r="E28" s="4"/>
      <c r="F28" s="4"/>
      <c r="G28" s="4"/>
      <c r="H28" s="13"/>
      <c r="I28" s="25"/>
      <c r="K28" s="48"/>
    </row>
    <row r="29" spans="1:11">
      <c r="A29" s="64"/>
      <c r="B29" s="15"/>
      <c r="C29" s="4"/>
      <c r="D29" s="4"/>
      <c r="E29" s="4"/>
      <c r="F29" s="4"/>
      <c r="G29" s="4"/>
      <c r="H29" s="13"/>
      <c r="I29" s="25"/>
      <c r="K29" s="48"/>
    </row>
    <row r="30" spans="1:11">
      <c r="A30" s="64"/>
      <c r="B30" s="15"/>
      <c r="C30" s="4"/>
      <c r="D30" s="4"/>
      <c r="E30" s="4"/>
      <c r="F30" s="4"/>
      <c r="G30" s="4"/>
      <c r="H30" s="13"/>
      <c r="I30" s="27">
        <v>0</v>
      </c>
      <c r="K30" s="48" t="e">
        <f t="shared" si="0"/>
        <v>#REF!</v>
      </c>
    </row>
    <row r="31" spans="1:11">
      <c r="A31" s="64"/>
      <c r="B31" s="15"/>
      <c r="C31" s="4"/>
      <c r="D31" s="4"/>
      <c r="E31" s="4"/>
      <c r="F31" s="4"/>
      <c r="G31" s="4"/>
      <c r="H31" s="13"/>
      <c r="I31" s="27">
        <v>0</v>
      </c>
      <c r="K31" s="48" t="e">
        <f t="shared" si="0"/>
        <v>#REF!</v>
      </c>
    </row>
    <row r="32" spans="1:11">
      <c r="A32" s="64"/>
      <c r="B32" s="15"/>
      <c r="C32" s="4"/>
      <c r="D32" s="4"/>
      <c r="E32" s="4"/>
      <c r="F32" s="4"/>
      <c r="G32" s="4"/>
      <c r="H32" s="13"/>
      <c r="I32" s="27">
        <v>0</v>
      </c>
      <c r="K32" s="48" t="e">
        <f t="shared" si="0"/>
        <v>#REF!</v>
      </c>
    </row>
    <row r="33" spans="1:11">
      <c r="A33" s="64"/>
      <c r="B33" s="15"/>
      <c r="C33" s="4"/>
      <c r="D33" s="4"/>
      <c r="E33" s="4"/>
      <c r="F33" s="4"/>
      <c r="G33" s="4"/>
      <c r="H33" s="13"/>
      <c r="I33" s="25"/>
      <c r="K33" s="48"/>
    </row>
    <row r="34" spans="1:11">
      <c r="A34" s="64"/>
      <c r="B34" s="15"/>
      <c r="C34" s="4"/>
      <c r="D34" s="4"/>
      <c r="E34" s="4"/>
      <c r="F34" s="4"/>
      <c r="G34" s="4"/>
      <c r="H34" s="13"/>
      <c r="I34" s="29">
        <f>I7+I8+I11+I12+I15+I16+I17+I20+I21+I22+I23+I24+I25+I26+I27+I30+I31+I32</f>
        <v>0.85325000000000006</v>
      </c>
      <c r="K34" s="48" t="e">
        <f t="shared" si="0"/>
        <v>#REF!</v>
      </c>
    </row>
    <row r="35" spans="1:11">
      <c r="A35" s="64"/>
      <c r="B35" s="15"/>
      <c r="C35" s="4"/>
      <c r="D35" s="4"/>
      <c r="E35" s="4"/>
      <c r="F35" s="4"/>
      <c r="G35" s="4"/>
      <c r="H35" s="13"/>
      <c r="I35" s="25"/>
      <c r="K35" s="47"/>
    </row>
    <row r="36" spans="1:11">
      <c r="A36" s="64"/>
      <c r="B36" s="15"/>
      <c r="C36" s="4"/>
      <c r="D36" s="4"/>
      <c r="E36" s="4"/>
      <c r="F36" s="4"/>
      <c r="G36" s="4"/>
      <c r="H36" s="13"/>
      <c r="I36" s="10"/>
      <c r="K36" s="47"/>
    </row>
    <row r="37" spans="1:11">
      <c r="A37" s="64"/>
      <c r="B37" s="15"/>
      <c r="C37" s="4"/>
      <c r="D37" s="4"/>
      <c r="E37" s="4"/>
      <c r="F37" s="4"/>
      <c r="G37" s="4"/>
      <c r="H37" s="13"/>
      <c r="I37" s="24" t="e">
        <f>(I15+I20+I21+I22+I23+I24+I25+I26+I27+I31)/SUMIFS(#REF!,#REF!,$B$3)</f>
        <v>#REF!</v>
      </c>
      <c r="K37" s="47"/>
    </row>
    <row r="38" spans="1:11">
      <c r="A38" s="64"/>
      <c r="B38" s="15"/>
      <c r="C38" s="4"/>
      <c r="D38" s="4"/>
      <c r="E38" s="4"/>
      <c r="F38" s="4"/>
      <c r="G38" s="4"/>
      <c r="H38" s="13"/>
      <c r="I38" s="24" t="e">
        <f>I34/I40</f>
        <v>#REF!</v>
      </c>
      <c r="K38" s="47"/>
    </row>
    <row r="39" spans="1:11">
      <c r="A39" s="64"/>
      <c r="B39" s="15"/>
      <c r="C39" s="4"/>
      <c r="D39" s="4"/>
      <c r="E39" s="4"/>
      <c r="F39" s="4"/>
      <c r="G39" s="4"/>
      <c r="H39" s="13"/>
      <c r="I39" s="25"/>
      <c r="K39" s="47"/>
    </row>
    <row r="40" spans="1:11">
      <c r="A40" s="64"/>
      <c r="B40" s="67"/>
      <c r="C40" s="68"/>
      <c r="D40" s="68"/>
      <c r="E40" s="68"/>
      <c r="F40" s="68"/>
      <c r="G40" s="68"/>
      <c r="H40" s="69"/>
      <c r="I40" s="27" t="e">
        <f>SUMIFS(#REF!,#REF!,$B$3)</f>
        <v>#REF!</v>
      </c>
      <c r="K40" s="47"/>
    </row>
    <row r="41" spans="1:11">
      <c r="A41" s="64" t="s">
        <v>5</v>
      </c>
      <c r="B41" s="64"/>
      <c r="C41" s="64"/>
      <c r="D41" s="64"/>
      <c r="E41" s="64"/>
      <c r="F41" s="64"/>
      <c r="G41" s="64"/>
      <c r="H41" s="64"/>
      <c r="I41" s="64"/>
    </row>
    <row r="42" spans="1:11">
      <c r="A42" s="64"/>
      <c r="B42" s="64"/>
      <c r="C42" s="64"/>
      <c r="D42" s="64"/>
      <c r="E42" s="64"/>
      <c r="F42" s="64"/>
      <c r="G42" s="64"/>
      <c r="H42" s="64"/>
      <c r="I42" s="64"/>
    </row>
  </sheetData>
  <mergeCells count="6">
    <mergeCell ref="C5:G5"/>
    <mergeCell ref="B40:H40"/>
    <mergeCell ref="J1:J1048576"/>
    <mergeCell ref="A1:I2"/>
    <mergeCell ref="A41:I42"/>
    <mergeCell ref="A3:A4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1"/>
  <sheetViews>
    <sheetView rightToLeft="1" view="pageBreakPreview" topLeftCell="A24" zoomScaleNormal="100" zoomScaleSheetLayoutView="100" workbookViewId="0">
      <selection activeCell="G3" sqref="G3"/>
    </sheetView>
  </sheetViews>
  <sheetFormatPr defaultRowHeight="15"/>
  <cols>
    <col min="1" max="1" width="9" customWidth="1"/>
    <col min="2" max="2" width="4.7109375" customWidth="1"/>
    <col min="8" max="8" width="13.42578125" customWidth="1"/>
    <col min="9" max="9" width="9.85546875" bestFit="1" customWidth="1"/>
    <col min="10" max="10" width="9" style="63"/>
    <col min="11" max="11" width="16.42578125" bestFit="1" customWidth="1"/>
    <col min="12" max="12" width="18.5703125" bestFit="1" customWidth="1"/>
  </cols>
  <sheetData>
    <row r="1" spans="1:11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3" t="s">
        <v>3</v>
      </c>
    </row>
    <row r="2" spans="1:11">
      <c r="A2" s="65"/>
      <c r="B2" s="65"/>
      <c r="C2" s="65"/>
      <c r="D2" s="65"/>
      <c r="E2" s="65"/>
      <c r="F2" s="65"/>
      <c r="G2" s="65"/>
      <c r="H2" s="65"/>
      <c r="I2" s="65"/>
    </row>
    <row r="3" spans="1:11" ht="14.25" customHeight="1">
      <c r="A3" s="70" t="s">
        <v>0</v>
      </c>
      <c r="B3" s="38" t="s">
        <v>11</v>
      </c>
      <c r="C3" s="39"/>
      <c r="D3" s="39"/>
      <c r="E3" s="39"/>
      <c r="F3" s="39"/>
      <c r="G3" s="41"/>
      <c r="H3" s="39"/>
      <c r="I3" s="40"/>
    </row>
    <row r="4" spans="1:11">
      <c r="A4" s="61"/>
      <c r="B4" s="43"/>
      <c r="C4" s="71" t="s">
        <v>1</v>
      </c>
      <c r="D4" s="72"/>
      <c r="E4" s="72"/>
      <c r="F4" s="72"/>
      <c r="G4" s="72"/>
      <c r="H4" s="44"/>
      <c r="I4" s="45" t="s">
        <v>2</v>
      </c>
    </row>
    <row r="5" spans="1:11" ht="15.75">
      <c r="A5" s="73" t="s">
        <v>6</v>
      </c>
      <c r="B5" s="14"/>
      <c r="C5" s="7"/>
      <c r="D5" s="4"/>
      <c r="E5" s="4"/>
      <c r="F5" s="4"/>
      <c r="G5" s="4"/>
      <c r="H5" s="13"/>
      <c r="I5" s="25"/>
    </row>
    <row r="6" spans="1:11" ht="15.75">
      <c r="A6" s="74"/>
      <c r="B6" s="14"/>
      <c r="C6" s="7"/>
      <c r="D6" s="4"/>
      <c r="E6" s="4"/>
      <c r="F6" s="4"/>
      <c r="G6" s="4"/>
      <c r="H6" s="13"/>
      <c r="I6" s="26" t="e">
        <f>#REF!</f>
        <v>#REF!</v>
      </c>
    </row>
    <row r="7" spans="1:11" ht="15.75">
      <c r="A7" s="74"/>
      <c r="B7" s="14"/>
      <c r="C7" s="7"/>
      <c r="D7" s="4"/>
      <c r="E7" s="4"/>
      <c r="F7" s="4"/>
      <c r="G7" s="4"/>
      <c r="H7" s="13"/>
      <c r="I7" s="25"/>
    </row>
    <row r="8" spans="1:11" ht="15.75">
      <c r="A8" s="74"/>
      <c r="B8" s="14">
        <v>1</v>
      </c>
      <c r="C8" s="8"/>
      <c r="D8" s="4"/>
      <c r="E8" s="4"/>
      <c r="F8" s="4"/>
      <c r="G8" s="4"/>
      <c r="H8" s="13"/>
      <c r="I8" s="27">
        <v>92.62</v>
      </c>
      <c r="K8" s="35"/>
    </row>
    <row r="9" spans="1:11" ht="15.75">
      <c r="A9" s="74"/>
      <c r="B9" s="14">
        <v>2</v>
      </c>
      <c r="C9" s="8"/>
      <c r="D9" s="4"/>
      <c r="E9" s="4"/>
      <c r="F9" s="4"/>
      <c r="G9" s="4"/>
      <c r="H9" s="13"/>
      <c r="I9" s="27">
        <v>251.69000000000005</v>
      </c>
      <c r="K9" s="35"/>
    </row>
    <row r="10" spans="1:11">
      <c r="A10" s="74"/>
      <c r="B10" s="14"/>
      <c r="C10" s="8"/>
      <c r="D10" s="4"/>
      <c r="E10" s="4"/>
      <c r="F10" s="4"/>
      <c r="G10" s="4"/>
      <c r="H10" s="13"/>
      <c r="I10" s="27"/>
    </row>
    <row r="11" spans="1:11">
      <c r="A11" s="74"/>
      <c r="B11" s="14"/>
      <c r="C11" s="8"/>
      <c r="D11" s="4"/>
      <c r="E11" s="4"/>
      <c r="F11" s="4"/>
      <c r="G11" s="4"/>
      <c r="H11" s="13"/>
      <c r="I11" s="27"/>
    </row>
    <row r="12" spans="1:11">
      <c r="A12" s="74"/>
      <c r="B12" s="14"/>
      <c r="C12" s="8"/>
      <c r="D12" s="4"/>
      <c r="E12" s="4"/>
      <c r="F12" s="4"/>
      <c r="G12" s="4"/>
      <c r="H12" s="13"/>
      <c r="I12" s="27"/>
    </row>
    <row r="13" spans="1:11">
      <c r="A13" s="74"/>
      <c r="B13" s="14"/>
      <c r="C13" s="8"/>
      <c r="D13" s="4"/>
      <c r="E13" s="4"/>
      <c r="F13" s="4"/>
      <c r="G13" s="4"/>
      <c r="H13" s="13"/>
      <c r="I13" s="27"/>
    </row>
    <row r="14" spans="1:11" ht="15.75">
      <c r="A14" s="74"/>
      <c r="B14" s="14"/>
      <c r="C14" s="9"/>
      <c r="D14" s="4"/>
      <c r="E14" s="4"/>
      <c r="F14" s="4"/>
      <c r="G14" s="4"/>
      <c r="H14" s="13"/>
      <c r="I14" s="32" t="e">
        <f>#REF!</f>
        <v>#REF!</v>
      </c>
      <c r="K14" s="30"/>
    </row>
    <row r="15" spans="1:11">
      <c r="A15" s="74"/>
      <c r="B15" s="14"/>
      <c r="C15" s="3"/>
      <c r="D15" s="4"/>
      <c r="E15" s="4"/>
      <c r="F15" s="4"/>
      <c r="G15" s="4"/>
      <c r="H15" s="13"/>
      <c r="I15" s="25"/>
    </row>
    <row r="16" spans="1:11" ht="15.75">
      <c r="A16" s="74"/>
      <c r="B16" s="14"/>
      <c r="C16" s="9"/>
      <c r="D16" s="4"/>
      <c r="E16" s="4"/>
      <c r="F16" s="4"/>
      <c r="G16" s="4"/>
      <c r="H16" s="13"/>
      <c r="I16" s="25"/>
    </row>
    <row r="17" spans="1:11" ht="15.75">
      <c r="A17" s="74"/>
      <c r="B17" s="14"/>
      <c r="C17" s="7"/>
      <c r="D17" s="4"/>
      <c r="E17" s="4"/>
      <c r="F17" s="4"/>
      <c r="G17" s="4"/>
      <c r="H17" s="13"/>
      <c r="I17" s="26" t="e">
        <f>#REF!</f>
        <v>#REF!</v>
      </c>
      <c r="K17" s="31"/>
    </row>
    <row r="18" spans="1:11" ht="15.75">
      <c r="A18" s="74"/>
      <c r="B18" s="14"/>
      <c r="C18" s="7"/>
      <c r="D18" s="4"/>
      <c r="E18" s="4"/>
      <c r="F18" s="4"/>
      <c r="G18" s="4"/>
      <c r="H18" s="13"/>
      <c r="I18" s="26"/>
    </row>
    <row r="19" spans="1:11">
      <c r="A19" s="74"/>
      <c r="B19" s="14">
        <v>1</v>
      </c>
      <c r="C19" s="8"/>
      <c r="D19" s="4"/>
      <c r="E19" s="4"/>
      <c r="F19" s="4"/>
      <c r="G19" s="4"/>
      <c r="H19" s="13"/>
      <c r="I19" s="27">
        <v>-6.2</v>
      </c>
    </row>
    <row r="20" spans="1:11">
      <c r="A20" s="74"/>
      <c r="B20" s="14">
        <v>2</v>
      </c>
      <c r="C20" s="8"/>
      <c r="D20" s="4"/>
      <c r="E20" s="4"/>
      <c r="F20" s="4"/>
      <c r="G20" s="4"/>
      <c r="H20" s="13"/>
      <c r="I20" s="27">
        <v>6.52</v>
      </c>
    </row>
    <row r="21" spans="1:11">
      <c r="A21" s="74"/>
      <c r="B21" s="14">
        <v>3</v>
      </c>
      <c r="C21" s="8"/>
      <c r="D21" s="4"/>
      <c r="E21" s="4"/>
      <c r="F21" s="4"/>
      <c r="G21" s="4"/>
      <c r="H21" s="13"/>
      <c r="I21" s="27">
        <v>4.16</v>
      </c>
    </row>
    <row r="22" spans="1:11">
      <c r="A22" s="74"/>
      <c r="B22" s="14">
        <v>4</v>
      </c>
      <c r="C22" s="8"/>
      <c r="D22" s="4"/>
      <c r="E22" s="4"/>
      <c r="F22" s="4"/>
      <c r="G22" s="4"/>
      <c r="H22" s="13"/>
      <c r="I22" s="27">
        <v>0.24</v>
      </c>
      <c r="K22" s="34"/>
    </row>
    <row r="23" spans="1:11" ht="15.75">
      <c r="A23" s="74"/>
      <c r="B23" s="14"/>
      <c r="C23" s="9"/>
      <c r="D23" s="4"/>
      <c r="E23" s="4"/>
      <c r="F23" s="4"/>
      <c r="G23" s="4"/>
      <c r="H23" s="13"/>
      <c r="I23" s="32" t="e">
        <f>#REF!</f>
        <v>#REF!</v>
      </c>
      <c r="K23" s="34"/>
    </row>
    <row r="24" spans="1:11">
      <c r="A24" s="74"/>
      <c r="B24" s="14"/>
      <c r="C24" s="3"/>
      <c r="D24" s="4"/>
      <c r="E24" s="4"/>
      <c r="F24" s="4"/>
      <c r="G24" s="4"/>
      <c r="H24" s="13"/>
      <c r="I24" s="25"/>
      <c r="K24" s="34"/>
    </row>
    <row r="25" spans="1:11" ht="15.75">
      <c r="A25" s="74"/>
      <c r="B25" s="14"/>
      <c r="C25" s="9"/>
      <c r="D25" s="4"/>
      <c r="E25" s="4"/>
      <c r="F25" s="4"/>
      <c r="G25" s="4"/>
      <c r="H25" s="13"/>
      <c r="I25" s="32"/>
      <c r="K25" s="34"/>
    </row>
    <row r="26" spans="1:11">
      <c r="A26" s="74"/>
      <c r="B26" s="14">
        <v>1</v>
      </c>
      <c r="C26" s="8"/>
      <c r="D26" s="4"/>
      <c r="E26" s="4"/>
      <c r="F26" s="4"/>
      <c r="G26" s="4"/>
      <c r="H26" s="13"/>
      <c r="I26" s="27" t="e">
        <f>#REF!</f>
        <v>#REF!</v>
      </c>
    </row>
    <row r="27" spans="1:11">
      <c r="A27" s="74"/>
      <c r="B27" s="14"/>
      <c r="C27" s="8"/>
      <c r="D27" s="4"/>
      <c r="E27" s="4"/>
      <c r="F27" s="4"/>
      <c r="G27" s="4"/>
      <c r="H27" s="13"/>
      <c r="I27" s="27"/>
      <c r="K27" s="34"/>
    </row>
    <row r="28" spans="1:11">
      <c r="A28" s="74"/>
      <c r="B28" s="8"/>
      <c r="C28" s="8"/>
      <c r="D28" s="4"/>
      <c r="E28" s="4"/>
      <c r="F28" s="4"/>
      <c r="G28" s="4"/>
      <c r="H28" s="13"/>
      <c r="I28" s="27"/>
      <c r="K28" s="34"/>
    </row>
    <row r="29" spans="1:11">
      <c r="A29" s="74"/>
      <c r="B29" s="14"/>
      <c r="C29" s="8"/>
      <c r="D29" s="4"/>
      <c r="E29" s="4"/>
      <c r="F29" s="4"/>
      <c r="G29" s="4"/>
      <c r="H29" s="13"/>
      <c r="I29" s="27"/>
    </row>
    <row r="30" spans="1:11">
      <c r="A30" s="74"/>
      <c r="B30" s="14"/>
      <c r="C30" s="8"/>
      <c r="D30" s="4"/>
      <c r="E30" s="4"/>
      <c r="F30" s="4"/>
      <c r="G30" s="4"/>
      <c r="H30" s="13"/>
      <c r="I30" s="27"/>
      <c r="K30" s="34"/>
    </row>
    <row r="31" spans="1:11">
      <c r="A31" s="74"/>
      <c r="B31" s="14"/>
      <c r="C31" s="8"/>
      <c r="D31" s="4"/>
      <c r="E31" s="4"/>
      <c r="F31" s="4"/>
      <c r="G31" s="4"/>
      <c r="H31" s="13"/>
      <c r="I31" s="27"/>
    </row>
    <row r="32" spans="1:11">
      <c r="A32" s="74"/>
      <c r="B32" s="14"/>
      <c r="C32" s="8"/>
      <c r="D32" s="4"/>
      <c r="E32" s="4"/>
      <c r="F32" s="4"/>
      <c r="G32" s="4"/>
      <c r="H32" s="13"/>
      <c r="I32" s="27"/>
    </row>
    <row r="33" spans="1:9" ht="15.75">
      <c r="A33" s="74"/>
      <c r="B33" s="14"/>
      <c r="C33" s="9"/>
      <c r="D33" s="4"/>
      <c r="E33" s="4"/>
      <c r="F33" s="4"/>
      <c r="G33" s="4"/>
      <c r="H33" s="13"/>
      <c r="I33" s="32" t="e">
        <f>#REF!</f>
        <v>#REF!</v>
      </c>
    </row>
    <row r="34" spans="1:9">
      <c r="A34" s="74"/>
      <c r="B34" s="14"/>
      <c r="C34" s="3"/>
      <c r="D34" s="4"/>
      <c r="E34" s="4"/>
      <c r="F34" s="4"/>
      <c r="G34" s="4"/>
      <c r="H34" s="13"/>
      <c r="I34" s="25"/>
    </row>
    <row r="35" spans="1:9" ht="15.75">
      <c r="A35" s="74"/>
      <c r="B35" s="14"/>
      <c r="C35" s="9"/>
      <c r="D35" s="4"/>
      <c r="E35" s="4"/>
      <c r="F35" s="4"/>
      <c r="G35" s="4"/>
      <c r="H35" s="13"/>
      <c r="I35" s="25"/>
    </row>
    <row r="36" spans="1:9" ht="15.75">
      <c r="A36" s="74"/>
      <c r="B36" s="14"/>
      <c r="C36" s="9"/>
      <c r="D36" s="4"/>
      <c r="E36" s="4"/>
      <c r="F36" s="4"/>
      <c r="G36" s="4"/>
      <c r="H36" s="13"/>
      <c r="I36" s="32">
        <f>I35</f>
        <v>0</v>
      </c>
    </row>
    <row r="37" spans="1:9" ht="14.25" customHeight="1">
      <c r="A37" s="74"/>
      <c r="B37" s="14"/>
      <c r="C37" s="3"/>
      <c r="D37" s="4"/>
      <c r="E37" s="4"/>
      <c r="F37" s="4"/>
      <c r="G37" s="4"/>
      <c r="H37" s="13"/>
      <c r="I37" s="25"/>
    </row>
    <row r="38" spans="1:9" ht="15.75" customHeight="1">
      <c r="A38" s="74"/>
      <c r="B38" s="14"/>
      <c r="C38" s="9"/>
      <c r="D38" s="9"/>
      <c r="E38" s="9"/>
      <c r="F38" s="4"/>
      <c r="G38" s="4"/>
      <c r="H38" s="13"/>
      <c r="I38" s="25"/>
    </row>
    <row r="39" spans="1:9">
      <c r="A39" s="74"/>
      <c r="B39" s="14"/>
      <c r="C39" s="8"/>
      <c r="D39" s="4"/>
      <c r="E39" s="4"/>
      <c r="F39" s="4"/>
      <c r="G39" s="4"/>
      <c r="H39" s="13"/>
      <c r="I39" s="27"/>
    </row>
    <row r="40" spans="1:9" ht="15.75">
      <c r="A40" s="74"/>
      <c r="B40" s="14"/>
      <c r="C40" s="18"/>
      <c r="D40" s="19"/>
      <c r="E40" s="19"/>
      <c r="F40" s="19"/>
      <c r="G40" s="4"/>
      <c r="H40" s="13"/>
      <c r="I40" s="32" t="e">
        <f>#REF!</f>
        <v>#REF!</v>
      </c>
    </row>
    <row r="41" spans="1:9">
      <c r="A41" s="74"/>
      <c r="B41" s="14"/>
      <c r="C41" s="3"/>
      <c r="D41" s="4"/>
      <c r="E41" s="4"/>
      <c r="F41" s="4"/>
      <c r="G41" s="4"/>
      <c r="H41" s="13"/>
      <c r="I41" s="25"/>
    </row>
    <row r="42" spans="1:9" ht="15.75">
      <c r="A42" s="74"/>
      <c r="B42" s="14"/>
      <c r="C42" s="9"/>
      <c r="D42" s="4"/>
      <c r="E42" s="4"/>
      <c r="F42" s="4"/>
      <c r="G42" s="4"/>
      <c r="H42" s="13"/>
      <c r="I42" s="25"/>
    </row>
    <row r="43" spans="1:9" ht="15.75">
      <c r="A43" s="74"/>
      <c r="B43" s="14"/>
      <c r="C43" s="20"/>
      <c r="D43" s="19"/>
      <c r="E43" s="19"/>
      <c r="F43" s="4"/>
      <c r="G43" s="4"/>
      <c r="H43" s="13"/>
      <c r="I43" s="5"/>
    </row>
    <row r="44" spans="1:9" ht="15.75">
      <c r="A44" s="74"/>
      <c r="B44" s="14"/>
      <c r="C44" s="20"/>
      <c r="D44" s="19"/>
      <c r="E44" s="19"/>
      <c r="F44" s="4"/>
      <c r="G44" s="4"/>
      <c r="H44" s="13"/>
      <c r="I44" s="25"/>
    </row>
    <row r="45" spans="1:9" ht="15.75">
      <c r="A45" s="74"/>
      <c r="B45" s="14"/>
      <c r="C45" s="20"/>
      <c r="D45" s="19"/>
      <c r="E45" s="19"/>
      <c r="F45" s="4"/>
      <c r="G45" s="4"/>
      <c r="H45" s="13"/>
      <c r="I45" s="25"/>
    </row>
    <row r="46" spans="1:9" ht="15.75">
      <c r="A46" s="74"/>
      <c r="B46" s="14"/>
      <c r="C46" s="20"/>
      <c r="D46" s="19"/>
      <c r="E46" s="19"/>
      <c r="F46" s="4"/>
      <c r="G46" s="4"/>
      <c r="H46" s="13"/>
      <c r="I46" s="27">
        <v>0</v>
      </c>
    </row>
    <row r="47" spans="1:9" ht="15.75">
      <c r="A47" s="74"/>
      <c r="B47" s="14"/>
      <c r="C47" s="20"/>
      <c r="D47" s="19"/>
      <c r="E47" s="19"/>
      <c r="F47" s="4"/>
      <c r="G47" s="4"/>
      <c r="H47" s="13"/>
      <c r="I47" s="25"/>
    </row>
    <row r="48" spans="1:9" ht="15.75">
      <c r="A48" s="56" t="s">
        <v>5</v>
      </c>
      <c r="B48" s="14"/>
      <c r="C48" s="20"/>
      <c r="D48" s="19"/>
      <c r="E48" s="19"/>
      <c r="F48" s="4"/>
      <c r="G48" s="4"/>
      <c r="H48" s="13"/>
      <c r="I48" s="36" t="e">
        <f>I46+I43+I40+I36+I33+I23+I14</f>
        <v>#REF!</v>
      </c>
    </row>
    <row r="49" spans="1:9" ht="15.75">
      <c r="A49" s="56"/>
      <c r="B49" s="14"/>
      <c r="C49" s="9"/>
      <c r="D49" s="4"/>
      <c r="E49" s="4"/>
      <c r="F49" s="4"/>
      <c r="G49" s="4"/>
      <c r="H49" s="13"/>
      <c r="I49" s="21" t="e">
        <f>#REF!</f>
        <v>#REF!</v>
      </c>
    </row>
    <row r="50" spans="1:9">
      <c r="B50" s="56"/>
      <c r="C50" s="56"/>
      <c r="D50" s="56"/>
      <c r="E50" s="56"/>
      <c r="F50" s="56"/>
      <c r="G50" s="56"/>
      <c r="H50" s="56"/>
      <c r="I50" s="56"/>
    </row>
    <row r="51" spans="1:9">
      <c r="B51" s="56"/>
      <c r="C51" s="56"/>
      <c r="D51" s="56"/>
      <c r="E51" s="56"/>
      <c r="F51" s="56"/>
      <c r="G51" s="56"/>
      <c r="H51" s="56"/>
      <c r="I51" s="56"/>
    </row>
  </sheetData>
  <mergeCells count="5">
    <mergeCell ref="A3:A4"/>
    <mergeCell ref="C4:G4"/>
    <mergeCell ref="J1:J1048576"/>
    <mergeCell ref="A1:I2"/>
    <mergeCell ref="A5:A47"/>
  </mergeCell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4"/>
  <sheetViews>
    <sheetView rightToLeft="1" view="pageBreakPreview" zoomScale="60" zoomScaleNormal="100" workbookViewId="0">
      <selection activeCell="L42" sqref="L42"/>
    </sheetView>
  </sheetViews>
  <sheetFormatPr defaultRowHeight="15"/>
  <cols>
    <col min="2" max="2" width="4.42578125" customWidth="1"/>
    <col min="9" max="9" width="10.85546875" bestFit="1" customWidth="1"/>
    <col min="10" max="10" width="14.42578125" style="63" customWidth="1"/>
    <col min="12" max="12" width="23" bestFit="1" customWidth="1"/>
    <col min="14" max="14" width="10.85546875" bestFit="1" customWidth="1"/>
  </cols>
  <sheetData>
    <row r="1" spans="1:14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3" t="s">
        <v>3</v>
      </c>
    </row>
    <row r="2" spans="1:14">
      <c r="A2" s="65"/>
      <c r="B2" s="65"/>
      <c r="C2" s="65"/>
      <c r="D2" s="65"/>
      <c r="E2" s="65"/>
      <c r="F2" s="65"/>
      <c r="G2" s="65"/>
      <c r="H2" s="65"/>
      <c r="I2" s="65"/>
    </row>
    <row r="3" spans="1:14" ht="14.25" customHeight="1">
      <c r="A3" s="70" t="s">
        <v>0</v>
      </c>
      <c r="B3" s="76" t="s">
        <v>12</v>
      </c>
      <c r="C3" s="76"/>
      <c r="D3" s="76"/>
      <c r="E3" s="76"/>
      <c r="F3" s="76"/>
      <c r="G3" s="76"/>
      <c r="H3" s="76"/>
      <c r="I3" s="76"/>
    </row>
    <row r="4" spans="1:14">
      <c r="A4" s="75"/>
      <c r="B4" s="55"/>
      <c r="C4" s="71" t="s">
        <v>1</v>
      </c>
      <c r="D4" s="72"/>
      <c r="E4" s="72"/>
      <c r="F4" s="72"/>
      <c r="G4" s="72"/>
      <c r="H4" s="44"/>
      <c r="I4" s="45" t="s">
        <v>2</v>
      </c>
    </row>
    <row r="5" spans="1:14" ht="15.75">
      <c r="A5" s="66" t="s">
        <v>6</v>
      </c>
      <c r="B5" s="22"/>
      <c r="C5" s="7"/>
      <c r="D5" s="4"/>
      <c r="E5" s="4"/>
      <c r="F5" s="4"/>
      <c r="G5" s="4"/>
      <c r="H5" s="13"/>
      <c r="I5" s="25"/>
      <c r="N5" s="11"/>
    </row>
    <row r="6" spans="1:14" ht="15.75">
      <c r="A6" s="64"/>
      <c r="B6" s="22"/>
      <c r="C6" s="7"/>
      <c r="D6" s="4"/>
      <c r="E6" s="4"/>
      <c r="F6" s="4"/>
      <c r="G6" s="4"/>
      <c r="H6" s="13"/>
      <c r="I6" s="25"/>
      <c r="M6" s="33"/>
      <c r="N6" s="11"/>
    </row>
    <row r="7" spans="1:14">
      <c r="A7" s="64"/>
      <c r="B7" s="23">
        <v>1</v>
      </c>
      <c r="C7" s="8"/>
      <c r="D7" s="4"/>
      <c r="E7" s="4"/>
      <c r="F7" s="4"/>
      <c r="G7" s="4"/>
      <c r="H7" s="13"/>
      <c r="I7" s="27">
        <v>238</v>
      </c>
      <c r="M7" s="33"/>
      <c r="N7" s="11"/>
    </row>
    <row r="8" spans="1:14">
      <c r="A8" s="64"/>
      <c r="B8" s="23">
        <v>2</v>
      </c>
      <c r="C8" s="8"/>
      <c r="D8" s="4"/>
      <c r="E8" s="4"/>
      <c r="F8" s="4"/>
      <c r="G8" s="4"/>
      <c r="H8" s="13"/>
      <c r="I8" s="27">
        <v>260.27</v>
      </c>
      <c r="M8" s="33"/>
      <c r="N8" s="11"/>
    </row>
    <row r="9" spans="1:14">
      <c r="A9" s="64"/>
      <c r="B9" s="23"/>
      <c r="C9" s="8"/>
      <c r="D9" s="4"/>
      <c r="E9" s="4"/>
      <c r="F9" s="4"/>
      <c r="G9" s="4"/>
      <c r="H9" s="13"/>
      <c r="I9" s="27"/>
      <c r="M9" s="33"/>
      <c r="N9" s="11"/>
    </row>
    <row r="10" spans="1:14">
      <c r="A10" s="64"/>
      <c r="B10" s="23"/>
      <c r="C10" s="8"/>
      <c r="D10" s="4"/>
      <c r="E10" s="4"/>
      <c r="F10" s="4"/>
      <c r="G10" s="4"/>
      <c r="H10" s="13"/>
      <c r="I10" s="27"/>
      <c r="M10" s="33"/>
      <c r="N10" s="11"/>
    </row>
    <row r="11" spans="1:14">
      <c r="A11" s="64"/>
      <c r="B11" s="23"/>
      <c r="C11" s="8"/>
      <c r="D11" s="4"/>
      <c r="E11" s="4"/>
      <c r="F11" s="4"/>
      <c r="G11" s="4"/>
      <c r="H11" s="13"/>
      <c r="I11" s="27"/>
      <c r="M11" s="33"/>
      <c r="N11" s="11"/>
    </row>
    <row r="12" spans="1:14">
      <c r="A12" s="64"/>
      <c r="B12" s="23"/>
      <c r="C12" s="8"/>
      <c r="D12" s="4"/>
      <c r="E12" s="4"/>
      <c r="F12" s="4"/>
      <c r="G12" s="4"/>
      <c r="H12" s="13"/>
      <c r="I12" s="27"/>
      <c r="M12" s="33"/>
      <c r="N12" s="11"/>
    </row>
    <row r="13" spans="1:14">
      <c r="A13" s="64"/>
      <c r="B13" s="23"/>
      <c r="C13" s="8"/>
      <c r="D13" s="4"/>
      <c r="E13" s="4"/>
      <c r="F13" s="4"/>
      <c r="G13" s="4"/>
      <c r="H13" s="13"/>
      <c r="I13" s="27"/>
      <c r="M13" s="33"/>
      <c r="N13" s="11"/>
    </row>
    <row r="14" spans="1:14" ht="15.75">
      <c r="A14" s="64"/>
      <c r="B14" s="23"/>
      <c r="C14" s="7"/>
      <c r="D14" s="7"/>
      <c r="E14" s="4"/>
      <c r="F14" s="4"/>
      <c r="G14" s="4"/>
      <c r="H14" s="13"/>
      <c r="I14" s="26"/>
      <c r="M14" s="33"/>
      <c r="N14" s="11"/>
    </row>
    <row r="15" spans="1:14">
      <c r="A15" s="64"/>
      <c r="B15" s="23">
        <v>1</v>
      </c>
      <c r="C15" s="8"/>
      <c r="D15" s="4"/>
      <c r="E15" s="4"/>
      <c r="F15" s="4"/>
      <c r="G15" s="4"/>
      <c r="H15" s="13"/>
      <c r="I15" s="27">
        <v>182.52</v>
      </c>
      <c r="N15" s="11"/>
    </row>
    <row r="16" spans="1:14">
      <c r="A16" s="64"/>
      <c r="B16" s="23">
        <v>2</v>
      </c>
      <c r="C16" s="8"/>
      <c r="D16" s="4"/>
      <c r="E16" s="4"/>
      <c r="F16" s="4"/>
      <c r="G16" s="4"/>
      <c r="H16" s="13"/>
      <c r="I16" s="27">
        <v>944.72</v>
      </c>
      <c r="N16" s="11"/>
    </row>
    <row r="17" spans="1:14">
      <c r="A17" s="64"/>
      <c r="B17" s="23"/>
      <c r="C17" s="8"/>
      <c r="D17" s="4"/>
      <c r="E17" s="4"/>
      <c r="F17" s="4"/>
      <c r="G17" s="4"/>
      <c r="H17" s="13"/>
      <c r="I17" s="27"/>
      <c r="N17" s="11"/>
    </row>
    <row r="18" spans="1:14">
      <c r="A18" s="64"/>
      <c r="B18" s="23"/>
      <c r="C18" s="8"/>
      <c r="D18" s="4"/>
      <c r="E18" s="4"/>
      <c r="F18" s="4"/>
      <c r="G18" s="4"/>
      <c r="H18" s="13"/>
      <c r="I18" s="27"/>
      <c r="N18" s="11"/>
    </row>
    <row r="19" spans="1:14" ht="15.75">
      <c r="A19" s="64"/>
      <c r="B19" s="23"/>
      <c r="C19" s="9"/>
      <c r="D19" s="4"/>
      <c r="E19" s="4"/>
      <c r="F19" s="4"/>
      <c r="G19" s="4"/>
      <c r="H19" s="13"/>
      <c r="I19" s="28" t="e">
        <f>#REF!+#REF!</f>
        <v>#REF!</v>
      </c>
      <c r="N19" s="12"/>
    </row>
    <row r="20" spans="1:14" ht="15.75">
      <c r="A20" s="64"/>
      <c r="B20" s="22"/>
      <c r="C20" s="9"/>
      <c r="D20" s="4"/>
      <c r="E20" s="4"/>
      <c r="F20" s="4"/>
      <c r="G20" s="4"/>
      <c r="H20" s="13"/>
      <c r="I20" s="5"/>
      <c r="N20" s="12"/>
    </row>
    <row r="21" spans="1:14" ht="15.75">
      <c r="A21" s="64"/>
      <c r="B21" s="22"/>
      <c r="C21" s="9"/>
      <c r="D21" s="4"/>
      <c r="E21" s="4"/>
      <c r="F21" s="4"/>
      <c r="G21" s="4"/>
      <c r="H21" s="13"/>
      <c r="I21" s="13"/>
      <c r="N21" s="12"/>
    </row>
    <row r="22" spans="1:14" ht="15.75">
      <c r="A22" s="64"/>
      <c r="B22" s="22"/>
      <c r="C22" s="9"/>
      <c r="D22" s="4"/>
      <c r="E22" s="4"/>
      <c r="F22" s="4"/>
      <c r="G22" s="4"/>
      <c r="H22" s="13"/>
      <c r="I22" s="13"/>
      <c r="N22" s="12"/>
    </row>
    <row r="23" spans="1:14" ht="15.75">
      <c r="A23" s="64"/>
      <c r="B23" s="22"/>
      <c r="C23" s="9"/>
      <c r="D23" s="4"/>
      <c r="E23" s="4"/>
      <c r="F23" s="4"/>
      <c r="G23" s="4"/>
      <c r="H23" s="13"/>
      <c r="I23" s="13"/>
      <c r="N23" s="12"/>
    </row>
    <row r="24" spans="1:14" ht="15.75">
      <c r="A24" s="64"/>
      <c r="B24" s="22"/>
      <c r="C24" s="9"/>
      <c r="D24" s="4"/>
      <c r="E24" s="4"/>
      <c r="F24" s="4"/>
      <c r="G24" s="4"/>
      <c r="H24" s="13"/>
      <c r="I24" s="13"/>
      <c r="N24" s="12"/>
    </row>
    <row r="25" spans="1:14" ht="15.75">
      <c r="A25" s="64"/>
      <c r="B25" s="22"/>
      <c r="C25" s="9"/>
      <c r="D25" s="4"/>
      <c r="E25" s="4"/>
      <c r="F25" s="4"/>
      <c r="G25" s="4"/>
      <c r="H25" s="13"/>
      <c r="I25" s="13"/>
      <c r="N25" s="12"/>
    </row>
    <row r="26" spans="1:14" ht="15.75">
      <c r="A26" s="64"/>
      <c r="B26" s="22"/>
      <c r="C26" s="9"/>
      <c r="D26" s="4"/>
      <c r="E26" s="4"/>
      <c r="F26" s="4"/>
      <c r="G26" s="4"/>
      <c r="H26" s="13"/>
      <c r="I26" s="5"/>
      <c r="N26" s="12"/>
    </row>
    <row r="27" spans="1:14" ht="15.75">
      <c r="A27" s="64"/>
      <c r="B27" s="22"/>
      <c r="C27" s="9"/>
      <c r="D27" s="4"/>
      <c r="E27" s="4"/>
      <c r="F27" s="4"/>
      <c r="G27" s="4"/>
      <c r="H27" s="13"/>
      <c r="I27" s="5"/>
      <c r="N27" s="12"/>
    </row>
    <row r="28" spans="1:14" ht="15.75">
      <c r="A28" s="64"/>
      <c r="B28" s="22"/>
      <c r="C28" s="9"/>
      <c r="D28" s="4"/>
      <c r="E28" s="4"/>
      <c r="F28" s="4"/>
      <c r="G28" s="4"/>
      <c r="H28" s="13"/>
      <c r="I28" s="5"/>
      <c r="N28" s="12"/>
    </row>
    <row r="29" spans="1:14" ht="15.75">
      <c r="A29" s="64"/>
      <c r="B29" s="22"/>
      <c r="C29" s="9"/>
      <c r="D29" s="4"/>
      <c r="E29" s="4"/>
      <c r="F29" s="4"/>
      <c r="G29" s="4"/>
      <c r="H29" s="13"/>
      <c r="I29" s="5"/>
      <c r="N29" s="12"/>
    </row>
    <row r="30" spans="1:14">
      <c r="A30" s="64"/>
      <c r="B30" s="23">
        <v>1</v>
      </c>
      <c r="C30" s="8"/>
      <c r="D30" s="4"/>
      <c r="E30" s="4"/>
      <c r="F30" s="4"/>
      <c r="G30" s="4"/>
      <c r="H30" s="13"/>
      <c r="I30" s="27">
        <v>611.45000000000005</v>
      </c>
    </row>
    <row r="31" spans="1:14">
      <c r="A31" s="64"/>
      <c r="B31" s="23"/>
      <c r="C31" s="8"/>
      <c r="D31" s="4"/>
      <c r="E31" s="4"/>
      <c r="F31" s="4"/>
      <c r="G31" s="4"/>
      <c r="H31" s="13"/>
      <c r="I31" s="27"/>
    </row>
    <row r="32" spans="1:14">
      <c r="A32" s="64"/>
      <c r="B32" s="23"/>
      <c r="C32" s="8"/>
      <c r="D32" s="4"/>
      <c r="E32" s="4"/>
      <c r="F32" s="4"/>
      <c r="G32" s="4"/>
      <c r="H32" s="13"/>
      <c r="I32" s="27"/>
    </row>
    <row r="33" spans="1:9">
      <c r="A33" s="64"/>
      <c r="B33" s="23"/>
      <c r="C33" s="8"/>
      <c r="D33" s="4"/>
      <c r="E33" s="4"/>
      <c r="F33" s="4"/>
      <c r="G33" s="4"/>
      <c r="H33" s="13"/>
      <c r="I33" s="27"/>
    </row>
    <row r="34" spans="1:9" ht="15.75">
      <c r="A34" s="64"/>
      <c r="B34" s="22"/>
      <c r="C34" s="9"/>
      <c r="D34" s="4"/>
      <c r="E34" s="4"/>
      <c r="F34" s="4"/>
      <c r="G34" s="4"/>
      <c r="H34" s="13"/>
      <c r="I34" s="28" t="e">
        <f>#REF!</f>
        <v>#REF!</v>
      </c>
    </row>
    <row r="35" spans="1:9" ht="15.75">
      <c r="A35" s="64"/>
      <c r="B35" s="22"/>
      <c r="C35" s="3"/>
      <c r="D35" s="4"/>
      <c r="E35" s="4"/>
      <c r="F35" s="4"/>
      <c r="G35" s="4"/>
      <c r="H35" s="13"/>
      <c r="I35" s="5"/>
    </row>
    <row r="36" spans="1:9" ht="15.75">
      <c r="A36" s="64"/>
      <c r="B36" s="22"/>
      <c r="C36" s="9"/>
      <c r="D36" s="4"/>
      <c r="E36" s="4"/>
      <c r="F36" s="4"/>
      <c r="G36" s="4"/>
      <c r="H36" s="13"/>
      <c r="I36" s="5"/>
    </row>
    <row r="37" spans="1:9" ht="15.75" customHeight="1">
      <c r="A37" s="64"/>
      <c r="B37" s="22"/>
      <c r="C37" s="7"/>
      <c r="D37" s="4"/>
      <c r="E37" s="4"/>
      <c r="F37" s="4"/>
      <c r="G37" s="4"/>
      <c r="H37" s="13"/>
      <c r="I37" s="5"/>
    </row>
    <row r="38" spans="1:9" ht="14.25" customHeight="1">
      <c r="A38" s="64"/>
      <c r="B38" s="23"/>
      <c r="C38" s="8"/>
      <c r="D38" s="4"/>
      <c r="E38" s="4"/>
      <c r="F38" s="4"/>
      <c r="G38" s="4"/>
      <c r="H38" s="13"/>
      <c r="I38" s="27"/>
    </row>
    <row r="39" spans="1:9">
      <c r="A39" s="64"/>
      <c r="B39" s="23"/>
      <c r="C39" s="8"/>
      <c r="D39" s="4"/>
      <c r="E39" s="4"/>
      <c r="F39" s="4"/>
      <c r="G39" s="4"/>
      <c r="H39" s="13"/>
      <c r="I39" s="27"/>
    </row>
    <row r="40" spans="1:9">
      <c r="A40" s="64"/>
      <c r="B40" s="23"/>
      <c r="C40" s="8"/>
      <c r="D40" s="4"/>
      <c r="E40" s="4"/>
      <c r="F40" s="4"/>
      <c r="G40" s="4"/>
      <c r="H40" s="13"/>
      <c r="I40" s="27"/>
    </row>
    <row r="41" spans="1:9">
      <c r="A41" s="64"/>
      <c r="B41" s="23"/>
      <c r="C41" s="8"/>
      <c r="D41" s="4"/>
      <c r="E41" s="4"/>
      <c r="F41" s="4"/>
      <c r="G41" s="4"/>
      <c r="H41" s="13"/>
      <c r="I41" s="27"/>
    </row>
    <row r="42" spans="1:9">
      <c r="A42" s="64"/>
      <c r="B42" s="23"/>
      <c r="C42" s="8"/>
      <c r="D42" s="4"/>
      <c r="E42" s="4"/>
      <c r="F42" s="4"/>
      <c r="G42" s="4"/>
      <c r="H42" s="13"/>
      <c r="I42" s="27"/>
    </row>
    <row r="43" spans="1:9" ht="15.75">
      <c r="A43" s="64"/>
      <c r="B43" s="23"/>
      <c r="C43" s="7"/>
      <c r="D43" s="4"/>
      <c r="E43" s="4"/>
      <c r="F43" s="4"/>
      <c r="G43" s="4"/>
      <c r="H43" s="13"/>
      <c r="I43" s="5"/>
    </row>
    <row r="44" spans="1:9">
      <c r="A44" s="64"/>
      <c r="B44" s="23">
        <v>1</v>
      </c>
      <c r="C44" s="8"/>
      <c r="D44" s="4"/>
      <c r="E44" s="4"/>
      <c r="F44" s="4"/>
      <c r="G44" s="4"/>
      <c r="H44" s="13"/>
      <c r="I44" s="57">
        <v>31.17</v>
      </c>
    </row>
    <row r="45" spans="1:9">
      <c r="A45" s="64"/>
      <c r="B45" s="23">
        <v>2</v>
      </c>
      <c r="C45" s="8"/>
      <c r="D45" s="4"/>
      <c r="E45" s="4"/>
      <c r="F45" s="4"/>
      <c r="G45" s="4"/>
      <c r="H45" s="13"/>
      <c r="I45" s="57">
        <v>32.35</v>
      </c>
    </row>
    <row r="46" spans="1:9">
      <c r="A46" s="64"/>
      <c r="B46" s="23">
        <v>3</v>
      </c>
      <c r="C46" s="8"/>
      <c r="E46" s="4"/>
      <c r="F46" s="4"/>
      <c r="G46" s="4"/>
      <c r="H46" s="13"/>
      <c r="I46" s="57">
        <v>34.29</v>
      </c>
    </row>
    <row r="47" spans="1:9">
      <c r="A47" s="64"/>
      <c r="B47" s="23">
        <v>4</v>
      </c>
      <c r="C47" s="8"/>
      <c r="D47" s="4"/>
      <c r="E47" s="4"/>
      <c r="F47" s="4"/>
      <c r="G47" s="4"/>
      <c r="H47" s="13"/>
      <c r="I47" s="58">
        <v>195.20999999999998</v>
      </c>
    </row>
    <row r="48" spans="1:9">
      <c r="A48" s="64"/>
      <c r="B48" s="23"/>
      <c r="C48" s="8"/>
      <c r="D48" s="4"/>
      <c r="E48" s="4"/>
      <c r="F48" s="4"/>
      <c r="G48" s="4"/>
      <c r="H48" s="13"/>
      <c r="I48" s="58"/>
    </row>
    <row r="49" spans="1:9">
      <c r="A49" s="64"/>
      <c r="B49" s="23"/>
      <c r="C49" s="8"/>
      <c r="D49" s="4"/>
      <c r="E49" s="4"/>
      <c r="F49" s="4"/>
      <c r="G49" s="4"/>
      <c r="H49" s="13"/>
      <c r="I49" s="58"/>
    </row>
    <row r="50" spans="1:9" ht="15.75">
      <c r="A50" s="64"/>
      <c r="B50" s="22"/>
      <c r="C50" s="9"/>
      <c r="D50" s="4"/>
      <c r="E50" s="4"/>
      <c r="F50" s="4"/>
      <c r="G50" s="4"/>
      <c r="H50" s="13"/>
      <c r="I50" s="29" t="e">
        <f>#REF!+#REF!</f>
        <v>#REF!</v>
      </c>
    </row>
    <row r="51" spans="1:9" ht="15.75">
      <c r="A51" s="64"/>
      <c r="B51" s="22"/>
      <c r="C51" s="7"/>
      <c r="D51" s="4"/>
      <c r="E51" s="4"/>
      <c r="F51" s="4"/>
      <c r="G51" s="4"/>
      <c r="H51" s="13"/>
      <c r="I51" s="37" t="e">
        <f>I19+I22+I25+I50+I34</f>
        <v>#REF!</v>
      </c>
    </row>
    <row r="52" spans="1:9" ht="15.75">
      <c r="A52" s="64"/>
      <c r="B52" s="22"/>
      <c r="C52" s="9"/>
      <c r="D52" s="4"/>
      <c r="E52" s="4"/>
      <c r="F52" s="4"/>
      <c r="G52" s="4"/>
      <c r="H52" s="13"/>
      <c r="I52" s="5" t="e">
        <f>#REF!</f>
        <v>#REF!</v>
      </c>
    </row>
    <row r="53" spans="1:9">
      <c r="A53" s="64" t="s">
        <v>5</v>
      </c>
      <c r="B53" s="64"/>
      <c r="C53" s="64"/>
      <c r="D53" s="64"/>
      <c r="E53" s="64"/>
      <c r="F53" s="64"/>
      <c r="G53" s="64"/>
      <c r="H53" s="64"/>
      <c r="I53" s="64"/>
    </row>
    <row r="54" spans="1:9">
      <c r="A54" s="64"/>
      <c r="B54" s="64"/>
      <c r="C54" s="64"/>
      <c r="D54" s="64"/>
      <c r="E54" s="64"/>
      <c r="F54" s="64"/>
      <c r="G54" s="64"/>
      <c r="H54" s="64"/>
      <c r="I54" s="64"/>
    </row>
  </sheetData>
  <mergeCells count="7">
    <mergeCell ref="A3:A4"/>
    <mergeCell ref="C4:G4"/>
    <mergeCell ref="J1:J1048576"/>
    <mergeCell ref="A1:I2"/>
    <mergeCell ref="A53:I54"/>
    <mergeCell ref="A5:A52"/>
    <mergeCell ref="B3:I3"/>
  </mergeCells>
  <conditionalFormatting sqref="N19:N29">
    <cfRule type="cellIs" dxfId="0" priority="1" operator="greaterThan">
      <formula>8880</formula>
    </cfRule>
  </conditionalFormatting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4 - problem</vt:lpstr>
      <vt:lpstr>5 - problem</vt:lpstr>
      <vt:lpstr>6</vt:lpstr>
      <vt:lpstr>'1'!Print_Area</vt:lpstr>
      <vt:lpstr>'2'!Print_Area</vt:lpstr>
      <vt:lpstr>'3'!Print_Area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2024-02-14T09:32:29Z</dcterms:modified>
</cp:coreProperties>
</file>